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БЮДЖЕТА'!$A$13:$F$480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<sst xmlns="http://schemas.openxmlformats.org/spreadsheetml/2006/main" count="1900" uniqueCount="403">
  <si>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</si>
  <si>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</si>
  <si>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</si>
  <si>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</si>
  <si>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</si>
  <si>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</si>
  <si>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</si>
  <si>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</si>
  <si>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</si>
  <si>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</si>
  <si>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</si>
  <si>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</si>
  <si>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</si>
  <si>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</si>
  <si>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</si>
  <si>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</si>
  <si>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</si>
  <si>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</si>
  <si>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</si>
  <si>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</si>
  <si>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</si>
  <si>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</si>
  <si>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</si>
  <si>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</si>
  <si>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</si>
  <si>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</si>
  <si>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</si>
  <si>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</si>
  <si>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</si>
  <si>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</si>
  <si>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</si>
  <si>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</si>
  <si>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</si>
  <si>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</si>
  <si>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</si>
  <si>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</si>
  <si>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</si>
  <si>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</si>
  <si>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</si>
  <si>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</si>
  <si>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</si>
  <si>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</si>
  <si>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</si>
  <si>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</si>
  <si>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</si>
  <si>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</si>
  <si>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</si>
  <si>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</si>
  <si>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</si>
  <si>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</si>
  <si>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</si>
  <si>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</si>
  <si>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</si>
  <si>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</si>
  <si>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</si>
  <si>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</si>
  <si>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</si>
  <si>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</si>
  <si>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</si>
  <si>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</si>
  <si>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</si>
  <si>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</si>
  <si>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</si>
  <si>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</si>
  <si>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</si>
  <si>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</si>
  <si>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</si>
  <si>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</si>
  <si>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</si>
  <si>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</si>
  <si>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</si>
  <si>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</si>
  <si>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</si>
  <si>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</si>
  <si>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</si>
  <si>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</si>
  <si>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</si>
  <si>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</si>
  <si>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</si>
  <si>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</si>
  <si>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</si>
  <si>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</si>
  <si>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</si>
  <si>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</si>
  <si>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</si>
  <si>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</si>
  <si>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</si>
  <si>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</si>
  <si>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</si>
  <si>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</si>
  <si>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</si>
  <si>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</si>
  <si>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</si>
  <si>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</si>
  <si>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</si>
  <si>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</si>
  <si>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</si>
  <si>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</si>
  <si>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</si>
  <si>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</si>
  <si>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</si>
  <si>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</si>
  <si>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</si>
  <si>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</si>
  <si>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</si>
  <si>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</si>
  <si>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</si>
  <si>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</si>
  <si>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</si>
  <si>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</si>
  <si>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</si>
  <si>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</si>
  <si>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</si>
  <si>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</si>
  <si>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</si>
  <si>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</si>
  <si>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</si>
  <si>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</si>
  <si>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</si>
  <si>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</si>
  <si>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</si>
  <si>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</si>
  <si>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</si>
  <si>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</si>
  <si>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</si>
  <si>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</si>
  <si>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</si>
  <si>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</si>
  <si>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</si>
  <si>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</si>
  <si>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</si>
  <si>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</si>
  <si>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</si>
  <si>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</si>
  <si>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</si>
  <si>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</si>
  <si>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</si>
  <si>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</si>
  <si>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</si>
  <si>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</si>
  <si>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</si>
  <si>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</si>
  <si>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</si>
  <si>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</si>
  <si>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</si>
  <si>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</si>
  <si>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</si>
  <si>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</si>
  <si>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</si>
  <si>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</si>
  <si>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</si>
  <si>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</si>
  <si>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</si>
  <si>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</si>
  <si>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</si>
  <si>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</si>
  <si>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</si>
  <si>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</si>
  <si>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</si>
  <si>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</si>
  <si>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</si>
  <si>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</si>
  <si>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</si>
  <si>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</si>
  <si>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</si>
  <si>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</si>
  <si>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</si>
  <si>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</si>
  <si>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</si>
  <si>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</si>
  <si>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</si>
  <si>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</si>
  <si>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</si>
  <si>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</si>
  <si>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</si>
  <si>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</si>
  <si>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</si>
  <si>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</si>
  <si>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</si>
  <si>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</si>
  <si>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</si>
  <si>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</si>
  <si>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</si>
  <si>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</si>
  <si>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</si>
  <si>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</si>
  <si>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</si>
  <si>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</si>
  <si>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</si>
  <si>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</si>
  <si>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</si>
  <si>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</si>
  <si>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</si>
  <si>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</si>
  <si>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</si>
  <si>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</si>
  <si>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</si>
  <si>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</si>
  <si>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</si>
  <si>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</si>
  <si>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</si>
  <si>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</si>
  <si>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</si>
  <si>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</si>
  <si>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</si>
  <si>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</si>
  <si>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</si>
  <si>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</si>
  <si>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</si>
  <si>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</si>
  <si>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</si>
  <si>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</si>
  <si>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</si>
  <si>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</si>
  <si>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</si>
  <si>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</si>
  <si>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</si>
  <si>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</si>
  <si>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</si>
  <si>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</si>
  <si>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</si>
  <si>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</si>
  <si>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</si>
  <si>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</si>
  <si>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</si>
  <si>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</si>
  <si>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</si>
  <si>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</si>
  <si>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</si>
  <si>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</si>
  <si>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</si>
  <si>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</si>
  <si>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</si>
  <si>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</si>
  <si>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</si>
  <si>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</si>
  <si>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</si>
  <si>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</si>
  <si>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</si>
  <si>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</si>
  <si>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</si>
  <si>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</si>
  <si>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</si>
  <si>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</si>
  <si>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</si>
  <si>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</si>
  <si>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</si>
  <si>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</si>
  <si>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</si>
  <si>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</si>
  <si>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</si>
  <si>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</si>
  <si>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</si>
  <si>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</si>
  <si>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</si>
  <si>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</si>
  <si>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</si>
  <si>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</si>
  <si>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</si>
  <si>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</si>
  <si>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</si>
  <si>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</si>
  <si>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</si>
  <si>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</si>
  <si>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</si>
  <si>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</si>
  <si>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</si>
  <si>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</si>
  <si>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</si>
  <si>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</si>
  <si>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</si>
  <si>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</si>
  <si>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</si>
  <si>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</si>
  <si>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</si>
  <si>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</si>
  <si>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</si>
  <si>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</si>
  <si>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</si>
  <si>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</si>
  <si>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</si>
  <si>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</si>
  <si>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</si>
  <si>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</si>
  <si>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</si>
  <si>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</si>
  <si>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</si>
  <si>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</si>
  <si>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</si>
  <si>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</si>
  <si>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</si>
  <si>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</si>
  <si>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</si>
  <si>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</si>
  <si>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</si>
  <si>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</si>
  <si>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</si>
  <si>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</si>
  <si>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</si>
  <si>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</si>
  <si>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</si>
  <si>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</si>
  <si>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</si>
  <si>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</si>
  <si>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</si>
  <si>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</si>
  <si>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</si>
  <si>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</si>
  <si>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</si>
  <si>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</si>
  <si>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</si>
  <si>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</si>
  <si>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</si>
  <si>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</si>
  <si>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</si>
  <si>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</si>
  <si>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</si>
  <si>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</si>
  <si>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</si>
  <si>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</si>
  <si>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</si>
  <si>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</si>
  <si>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</si>
  <si>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</si>
  <si>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</si>
  <si>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</si>
  <si>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</si>
  <si>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</si>
  <si>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</si>
  <si>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</si>
  <si>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</si>
  <si>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</si>
  <si>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</si>
  <si>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</si>
  <si>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</si>
  <si>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</si>
  <si>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</si>
  <si>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</si>
  <si>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</si>
  <si>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</si>
  <si>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</si>
  <si>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</si>
  <si>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</si>
  <si>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</si>
  <si>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</si>
  <si>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</si>
  <si>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</si>
  <si>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</si>
  <si>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</si>
  <si>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</si>
  <si>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</si>
  <si>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</si>
  <si>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</si>
  <si>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</si>
  <si>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</si>
  <si>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</si>
  <si>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</si>
  <si>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</si>
  <si>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</si>
  <si>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</si>
  <si>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</si>
  <si>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</si>
  <si>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</si>
  <si>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</si>
  <si>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</si>
  <si>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</si>
  <si>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</si>
  <si>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</si>
  <si>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</si>
  <si>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</si>
  <si>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</si>
  <si>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</si>
  <si>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</si>
  <si>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</si>
  <si>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</si>
  <si>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</si>
  <si>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</si>
  <si>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</si>
  <si>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</si>
  <si>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</si>
  <si>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</si>
  <si>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2017 год по разделам, подразделам, целевым статьям и видам расходов в соответствии с бюджетной классификацией РФ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</si>
  <si>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</si>
  <si>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</si>
  <si>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</si>
  <si>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</si>
  <si>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</si>
  <si>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</si>
  <si>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</si>
  <si>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</si>
  <si>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МДС"Доступная среда для инвалидов Михайловского муницпального района на 2016-2018 годы "</t>
  </si>
  <si>
    <t>Мероприятия районных бюджетных муниципальных учреждений по созданию доступной среды для инвалидов</t>
  </si>
  <si>
    <t>0500001610</t>
  </si>
  <si>
    <t>03100R5200</t>
  </si>
  <si>
    <t>"Приложение 10 к решению Думы</t>
  </si>
  <si>
    <t>№ 146 от 13.12.2016 г."</t>
  </si>
  <si>
    <t>Строительство (реконструкция) зданий муниципальных общеобразовательных организаций</t>
  </si>
  <si>
    <t>Приложение 5 к решению Думы</t>
  </si>
  <si>
    <t>08000R0645</t>
  </si>
  <si>
    <t>08000L0645</t>
  </si>
  <si>
    <t>812</t>
  </si>
  <si>
    <t>22000S2070</t>
  </si>
  <si>
    <t>района № 162  от 21.02.2017г.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</si>
</sst>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7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7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7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82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6" ht="12.75">
      <c r="B2" s="102" t="s">
        <v>397</v>
      </c>
      <c r="C2" s="102"/>
      <c r="D2" s="102"/>
      <c r="E2" s="102"/>
      <c r="F2" s="102"/>
    </row>
    <row r="3" spans="2:6" ht="12.75">
      <c r="B3" s="102" t="s">
        <v>91</v>
      </c>
      <c r="C3" s="102"/>
      <c r="D3" s="102"/>
      <c r="E3" s="102"/>
      <c r="F3" s="102"/>
    </row>
    <row r="4" spans="2:6" ht="12.75">
      <c r="B4" s="102" t="s">
        <v>402</v>
      </c>
      <c r="C4" s="102"/>
      <c r="D4" s="102"/>
      <c r="E4" s="102"/>
      <c r="F4" s="102"/>
    </row>
    <row r="6" spans="2:23" ht="12.75">
      <c r="B6" s="102" t="s">
        <v>394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</row>
    <row r="7" spans="2:23" ht="18.75" customHeight="1">
      <c r="B7" s="108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</row>
    <row r="8" spans="2:22" ht="12.75">
      <c r="B8" s="2" t="s">
        <v>90</v>
      </c>
      <c r="C8" s="102" t="s">
        <v>395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10" spans="1:22" ht="30.75" customHeight="1">
      <c r="A10" s="103" t="s">
        <v>47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</row>
    <row r="11" spans="1:22" ht="57" customHeight="1">
      <c r="A11" s="107" t="s">
        <v>381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</row>
    <row r="12" spans="1:22" ht="15.75">
      <c r="A12" s="106" t="s">
        <v>65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61</v>
      </c>
      <c r="B14" s="17" t="s">
        <v>60</v>
      </c>
      <c r="C14" s="17" t="s">
        <v>263</v>
      </c>
      <c r="D14" s="17" t="s">
        <v>5</v>
      </c>
      <c r="E14" s="17"/>
      <c r="F14" s="85">
        <f>F15+F23+F48+F69+F83+F88+F63+F77</f>
        <v>68393.82100000001</v>
      </c>
      <c r="G14" s="18" t="e">
        <f>G15+G23+G48+#REF!+G69+#REF!+G83+G88+#REF!</f>
        <v>#REF!</v>
      </c>
      <c r="H14" s="18" t="e">
        <f>H15+H23+H48+#REF!+H69+#REF!+H83+H88+#REF!</f>
        <v>#REF!</v>
      </c>
      <c r="I14" s="18" t="e">
        <f>I15+I23+I48+#REF!+I69+#REF!+I83+I88+#REF!</f>
        <v>#REF!</v>
      </c>
      <c r="J14" s="18" t="e">
        <f>J15+J23+J48+#REF!+J69+#REF!+J83+J88+#REF!</f>
        <v>#REF!</v>
      </c>
      <c r="K14" s="18" t="e">
        <f>K15+K23+K48+#REF!+K69+#REF!+K83+K88+#REF!</f>
        <v>#REF!</v>
      </c>
      <c r="L14" s="18" t="e">
        <f>L15+L23+L48+#REF!+L69+#REF!+L83+L88+#REF!</f>
        <v>#REF!</v>
      </c>
      <c r="M14" s="18" t="e">
        <f>M15+M23+M48+#REF!+M69+#REF!+M83+M88+#REF!</f>
        <v>#REF!</v>
      </c>
      <c r="N14" s="18" t="e">
        <f>N15+N23+N48+#REF!+N69+#REF!+N83+N88+#REF!</f>
        <v>#REF!</v>
      </c>
      <c r="O14" s="18" t="e">
        <f>O15+O23+O48+#REF!+O69+#REF!+O83+O88+#REF!</f>
        <v>#REF!</v>
      </c>
      <c r="P14" s="18" t="e">
        <f>P15+P23+P48+#REF!+P69+#REF!+P83+P88+#REF!</f>
        <v>#REF!</v>
      </c>
      <c r="Q14" s="18" t="e">
        <f>Q15+Q23+Q48+#REF!+Q69+#REF!+Q83+Q88+#REF!</f>
        <v>#REF!</v>
      </c>
      <c r="R14" s="18" t="e">
        <f>R15+R23+R48+#REF!+R69+#REF!+R83+R88+#REF!</f>
        <v>#REF!</v>
      </c>
      <c r="S14" s="18" t="e">
        <f>S15+S23+S48+#REF!+S69+#REF!+S83+S88+#REF!</f>
        <v>#REF!</v>
      </c>
      <c r="T14" s="18" t="e">
        <f>T15+T23+T48+#REF!+T69+#REF!+T83+T88+#REF!</f>
        <v>#REF!</v>
      </c>
      <c r="U14" s="18" t="e">
        <f>U15+U23+U48+#REF!+U69+#REF!+U83+U88+#REF!</f>
        <v>#REF!</v>
      </c>
      <c r="V14" s="18" t="e">
        <f>V15+V23+V48+#REF!+V69+#REF!+V83+V88+#REF!</f>
        <v>#REF!</v>
      </c>
    </row>
    <row r="15" spans="1:22" s="31" customFormat="1" ht="33" customHeight="1" outlineLevel="3">
      <c r="A15" s="27" t="s">
        <v>26</v>
      </c>
      <c r="B15" s="29" t="s">
        <v>6</v>
      </c>
      <c r="C15" s="29" t="s">
        <v>263</v>
      </c>
      <c r="D15" s="29" t="s">
        <v>5</v>
      </c>
      <c r="E15" s="29"/>
      <c r="F15" s="30">
        <f>F16</f>
        <v>1621.3</v>
      </c>
      <c r="G15" s="30">
        <f aca="true" t="shared" si="0" ref="G15:V15">G16</f>
        <v>1204.8</v>
      </c>
      <c r="H15" s="30">
        <f t="shared" si="0"/>
        <v>1204.8</v>
      </c>
      <c r="I15" s="30">
        <f t="shared" si="0"/>
        <v>1204.8</v>
      </c>
      <c r="J15" s="30">
        <f t="shared" si="0"/>
        <v>1204.8</v>
      </c>
      <c r="K15" s="30">
        <f t="shared" si="0"/>
        <v>1204.8</v>
      </c>
      <c r="L15" s="30">
        <f t="shared" si="0"/>
        <v>1204.8</v>
      </c>
      <c r="M15" s="30">
        <f t="shared" si="0"/>
        <v>1204.8</v>
      </c>
      <c r="N15" s="30">
        <f t="shared" si="0"/>
        <v>1204.8</v>
      </c>
      <c r="O15" s="30">
        <f t="shared" si="0"/>
        <v>1204.8</v>
      </c>
      <c r="P15" s="30">
        <f t="shared" si="0"/>
        <v>1204.8</v>
      </c>
      <c r="Q15" s="30">
        <f t="shared" si="0"/>
        <v>1204.8</v>
      </c>
      <c r="R15" s="30">
        <f t="shared" si="0"/>
        <v>1204.8</v>
      </c>
      <c r="S15" s="30">
        <f t="shared" si="0"/>
        <v>1204.8</v>
      </c>
      <c r="T15" s="30">
        <f t="shared" si="0"/>
        <v>1204.8</v>
      </c>
      <c r="U15" s="30">
        <f t="shared" si="0"/>
        <v>1204.8</v>
      </c>
      <c r="V15" s="30">
        <f t="shared" si="0"/>
        <v>1204.8</v>
      </c>
    </row>
    <row r="16" spans="1:22" ht="34.5" customHeight="1" outlineLevel="3">
      <c r="A16" s="22" t="s">
        <v>137</v>
      </c>
      <c r="B16" s="12" t="s">
        <v>6</v>
      </c>
      <c r="C16" s="12" t="s">
        <v>264</v>
      </c>
      <c r="D16" s="12" t="s">
        <v>5</v>
      </c>
      <c r="E16" s="12"/>
      <c r="F16" s="13">
        <f>F17</f>
        <v>1621.3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139</v>
      </c>
      <c r="B17" s="12" t="s">
        <v>6</v>
      </c>
      <c r="C17" s="12" t="s">
        <v>265</v>
      </c>
      <c r="D17" s="12" t="s">
        <v>5</v>
      </c>
      <c r="E17" s="12"/>
      <c r="F17" s="13">
        <f>F18</f>
        <v>1621.3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4" t="s">
        <v>138</v>
      </c>
      <c r="B18" s="19" t="s">
        <v>6</v>
      </c>
      <c r="C18" s="19" t="s">
        <v>266</v>
      </c>
      <c r="D18" s="19" t="s">
        <v>5</v>
      </c>
      <c r="E18" s="19"/>
      <c r="F18" s="20">
        <f>F19</f>
        <v>1621.3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95</v>
      </c>
      <c r="B19" s="6" t="s">
        <v>6</v>
      </c>
      <c r="C19" s="6" t="s">
        <v>266</v>
      </c>
      <c r="D19" s="6" t="s">
        <v>94</v>
      </c>
      <c r="E19" s="6"/>
      <c r="F19" s="7">
        <f>F20+F21+F22</f>
        <v>1621.3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51" t="s">
        <v>256</v>
      </c>
      <c r="B20" s="52" t="s">
        <v>6</v>
      </c>
      <c r="C20" s="52" t="s">
        <v>266</v>
      </c>
      <c r="D20" s="52" t="s">
        <v>92</v>
      </c>
      <c r="E20" s="52"/>
      <c r="F20" s="53">
        <v>1320.3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51" t="s">
        <v>261</v>
      </c>
      <c r="B21" s="52" t="s">
        <v>6</v>
      </c>
      <c r="C21" s="52" t="s">
        <v>266</v>
      </c>
      <c r="D21" s="52" t="s">
        <v>93</v>
      </c>
      <c r="E21" s="52"/>
      <c r="F21" s="53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51" t="s">
        <v>257</v>
      </c>
      <c r="B22" s="52" t="s">
        <v>6</v>
      </c>
      <c r="C22" s="52" t="s">
        <v>266</v>
      </c>
      <c r="D22" s="52" t="s">
        <v>258</v>
      </c>
      <c r="E22" s="52"/>
      <c r="F22" s="53">
        <v>300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263</v>
      </c>
      <c r="D23" s="9" t="s">
        <v>5</v>
      </c>
      <c r="E23" s="9"/>
      <c r="F23" s="86">
        <f>F24</f>
        <v>3163.3</v>
      </c>
      <c r="G23" s="10" t="e">
        <f aca="true" t="shared" si="3" ref="G23:V23">G24</f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 t="shared" si="3"/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</row>
    <row r="24" spans="1:22" s="28" customFormat="1" ht="33" customHeight="1" outlineLevel="6">
      <c r="A24" s="22" t="s">
        <v>137</v>
      </c>
      <c r="B24" s="12" t="s">
        <v>19</v>
      </c>
      <c r="C24" s="12" t="s">
        <v>264</v>
      </c>
      <c r="D24" s="12" t="s">
        <v>5</v>
      </c>
      <c r="E24" s="12"/>
      <c r="F24" s="92">
        <f>F25</f>
        <v>3163.3</v>
      </c>
      <c r="G24" s="13" t="e">
        <f>G26+#REF!+G40</f>
        <v>#REF!</v>
      </c>
      <c r="H24" s="13" t="e">
        <f>H26+#REF!+H40</f>
        <v>#REF!</v>
      </c>
      <c r="I24" s="13" t="e">
        <f>I26+#REF!+I40</f>
        <v>#REF!</v>
      </c>
      <c r="J24" s="13" t="e">
        <f>J26+#REF!+J40</f>
        <v>#REF!</v>
      </c>
      <c r="K24" s="13" t="e">
        <f>K26+#REF!+K40</f>
        <v>#REF!</v>
      </c>
      <c r="L24" s="13" t="e">
        <f>L26+#REF!+L40</f>
        <v>#REF!</v>
      </c>
      <c r="M24" s="13" t="e">
        <f>M26+#REF!+M40</f>
        <v>#REF!</v>
      </c>
      <c r="N24" s="13" t="e">
        <f>N26+#REF!+N40</f>
        <v>#REF!</v>
      </c>
      <c r="O24" s="13" t="e">
        <f>O26+#REF!+O40</f>
        <v>#REF!</v>
      </c>
      <c r="P24" s="13" t="e">
        <f>P26+#REF!+P40</f>
        <v>#REF!</v>
      </c>
      <c r="Q24" s="13" t="e">
        <f>Q26+#REF!+Q40</f>
        <v>#REF!</v>
      </c>
      <c r="R24" s="13" t="e">
        <f>R26+#REF!+R40</f>
        <v>#REF!</v>
      </c>
      <c r="S24" s="13" t="e">
        <f>S26+#REF!+S40</f>
        <v>#REF!</v>
      </c>
      <c r="T24" s="13" t="e">
        <f>T26+#REF!+T40</f>
        <v>#REF!</v>
      </c>
      <c r="U24" s="13" t="e">
        <f>U26+#REF!+U40</f>
        <v>#REF!</v>
      </c>
      <c r="V24" s="13" t="e">
        <f>V26+#REF!+V40</f>
        <v>#REF!</v>
      </c>
    </row>
    <row r="25" spans="1:22" s="28" customFormat="1" ht="36" customHeight="1" outlineLevel="6">
      <c r="A25" s="22" t="s">
        <v>139</v>
      </c>
      <c r="B25" s="12" t="s">
        <v>19</v>
      </c>
      <c r="C25" s="12" t="s">
        <v>265</v>
      </c>
      <c r="D25" s="12" t="s">
        <v>5</v>
      </c>
      <c r="E25" s="12"/>
      <c r="F25" s="92">
        <f>F26+F40+F46</f>
        <v>3163.3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28" customFormat="1" ht="47.25" outlineLevel="6">
      <c r="A26" s="55" t="s">
        <v>204</v>
      </c>
      <c r="B26" s="19" t="s">
        <v>19</v>
      </c>
      <c r="C26" s="19" t="s">
        <v>267</v>
      </c>
      <c r="D26" s="19" t="s">
        <v>5</v>
      </c>
      <c r="E26" s="19"/>
      <c r="F26" s="88">
        <f>F27+F31+F37+F34</f>
        <v>1699</v>
      </c>
      <c r="G26" s="7">
        <f aca="true" t="shared" si="4" ref="G26:V26">G29</f>
        <v>2414.5</v>
      </c>
      <c r="H26" s="7">
        <f t="shared" si="4"/>
        <v>2414.5</v>
      </c>
      <c r="I26" s="7">
        <f t="shared" si="4"/>
        <v>2414.5</v>
      </c>
      <c r="J26" s="7">
        <f t="shared" si="4"/>
        <v>2414.5</v>
      </c>
      <c r="K26" s="7">
        <f t="shared" si="4"/>
        <v>2414.5</v>
      </c>
      <c r="L26" s="7">
        <f t="shared" si="4"/>
        <v>2414.5</v>
      </c>
      <c r="M26" s="7">
        <f t="shared" si="4"/>
        <v>2414.5</v>
      </c>
      <c r="N26" s="7">
        <f t="shared" si="4"/>
        <v>2414.5</v>
      </c>
      <c r="O26" s="7">
        <f t="shared" si="4"/>
        <v>2414.5</v>
      </c>
      <c r="P26" s="7">
        <f t="shared" si="4"/>
        <v>2414.5</v>
      </c>
      <c r="Q26" s="7">
        <f t="shared" si="4"/>
        <v>2414.5</v>
      </c>
      <c r="R26" s="7">
        <f t="shared" si="4"/>
        <v>2414.5</v>
      </c>
      <c r="S26" s="7">
        <f t="shared" si="4"/>
        <v>2414.5</v>
      </c>
      <c r="T26" s="7">
        <f t="shared" si="4"/>
        <v>2414.5</v>
      </c>
      <c r="U26" s="7">
        <f t="shared" si="4"/>
        <v>2414.5</v>
      </c>
      <c r="V26" s="7">
        <f t="shared" si="4"/>
        <v>2414.5</v>
      </c>
    </row>
    <row r="27" spans="1:22" s="28" customFormat="1" ht="31.5" outlineLevel="6">
      <c r="A27" s="5" t="s">
        <v>95</v>
      </c>
      <c r="B27" s="6" t="s">
        <v>19</v>
      </c>
      <c r="C27" s="6" t="s">
        <v>267</v>
      </c>
      <c r="D27" s="6" t="s">
        <v>94</v>
      </c>
      <c r="E27" s="6"/>
      <c r="F27" s="89">
        <f>F28+F29+F30</f>
        <v>1594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8" customFormat="1" ht="31.5" outlineLevel="6">
      <c r="A28" s="51" t="s">
        <v>256</v>
      </c>
      <c r="B28" s="52" t="s">
        <v>19</v>
      </c>
      <c r="C28" s="52" t="s">
        <v>267</v>
      </c>
      <c r="D28" s="52" t="s">
        <v>92</v>
      </c>
      <c r="E28" s="52"/>
      <c r="F28" s="90">
        <v>1220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8" customFormat="1" ht="31.5" outlineLevel="6">
      <c r="A29" s="51" t="s">
        <v>261</v>
      </c>
      <c r="B29" s="52" t="s">
        <v>19</v>
      </c>
      <c r="C29" s="52" t="s">
        <v>267</v>
      </c>
      <c r="D29" s="52" t="s">
        <v>93</v>
      </c>
      <c r="E29" s="52"/>
      <c r="F29" s="90">
        <v>5</v>
      </c>
      <c r="G29" s="7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</row>
    <row r="30" spans="1:22" s="28" customFormat="1" ht="47.25" outlineLevel="6">
      <c r="A30" s="51" t="s">
        <v>257</v>
      </c>
      <c r="B30" s="52" t="s">
        <v>19</v>
      </c>
      <c r="C30" s="52" t="s">
        <v>267</v>
      </c>
      <c r="D30" s="52" t="s">
        <v>258</v>
      </c>
      <c r="E30" s="52"/>
      <c r="F30" s="90">
        <v>369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8" customFormat="1" ht="20.25" customHeight="1" outlineLevel="6">
      <c r="A31" s="5" t="s">
        <v>96</v>
      </c>
      <c r="B31" s="6" t="s">
        <v>19</v>
      </c>
      <c r="C31" s="6" t="s">
        <v>267</v>
      </c>
      <c r="D31" s="6" t="s">
        <v>97</v>
      </c>
      <c r="E31" s="6"/>
      <c r="F31" s="89">
        <f>F32+F33</f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8" customFormat="1" ht="31.5" outlineLevel="6">
      <c r="A32" s="51" t="s">
        <v>98</v>
      </c>
      <c r="B32" s="52" t="s">
        <v>19</v>
      </c>
      <c r="C32" s="52" t="s">
        <v>267</v>
      </c>
      <c r="D32" s="52" t="s">
        <v>99</v>
      </c>
      <c r="E32" s="52"/>
      <c r="F32" s="90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8" customFormat="1" ht="31.5" outlineLevel="6">
      <c r="A33" s="51" t="s">
        <v>100</v>
      </c>
      <c r="B33" s="52" t="s">
        <v>19</v>
      </c>
      <c r="C33" s="52" t="s">
        <v>267</v>
      </c>
      <c r="D33" s="52" t="s">
        <v>101</v>
      </c>
      <c r="E33" s="52"/>
      <c r="F33" s="90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6" customFormat="1" ht="15.75" outlineLevel="6">
      <c r="A34" s="5" t="s">
        <v>371</v>
      </c>
      <c r="B34" s="6" t="s">
        <v>19</v>
      </c>
      <c r="C34" s="6" t="s">
        <v>267</v>
      </c>
      <c r="D34" s="6" t="s">
        <v>372</v>
      </c>
      <c r="E34" s="6"/>
      <c r="F34" s="89">
        <f>F35+F36</f>
        <v>100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15.75" outlineLevel="6">
      <c r="A35" s="51" t="s">
        <v>373</v>
      </c>
      <c r="B35" s="52" t="s">
        <v>19</v>
      </c>
      <c r="C35" s="52" t="s">
        <v>267</v>
      </c>
      <c r="D35" s="52" t="s">
        <v>374</v>
      </c>
      <c r="E35" s="52"/>
      <c r="F35" s="90">
        <v>100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6" customFormat="1" ht="15.75" outlineLevel="6">
      <c r="A36" s="51" t="s">
        <v>244</v>
      </c>
      <c r="B36" s="52" t="s">
        <v>19</v>
      </c>
      <c r="C36" s="52" t="s">
        <v>267</v>
      </c>
      <c r="D36" s="52" t="s">
        <v>225</v>
      </c>
      <c r="E36" s="52"/>
      <c r="F36" s="90"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8" customFormat="1" ht="15.75" outlineLevel="6">
      <c r="A37" s="5" t="s">
        <v>102</v>
      </c>
      <c r="B37" s="6" t="s">
        <v>19</v>
      </c>
      <c r="C37" s="6" t="s">
        <v>267</v>
      </c>
      <c r="D37" s="6" t="s">
        <v>103</v>
      </c>
      <c r="E37" s="6"/>
      <c r="F37" s="89">
        <f>F38+F39</f>
        <v>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8" customFormat="1" ht="21.75" customHeight="1" outlineLevel="6">
      <c r="A38" s="51" t="s">
        <v>104</v>
      </c>
      <c r="B38" s="52" t="s">
        <v>19</v>
      </c>
      <c r="C38" s="52" t="s">
        <v>267</v>
      </c>
      <c r="D38" s="52" t="s">
        <v>106</v>
      </c>
      <c r="E38" s="52"/>
      <c r="F38" s="90"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8" customFormat="1" ht="15.75" outlineLevel="6">
      <c r="A39" s="51" t="s">
        <v>105</v>
      </c>
      <c r="B39" s="52" t="s">
        <v>19</v>
      </c>
      <c r="C39" s="52" t="s">
        <v>267</v>
      </c>
      <c r="D39" s="52" t="s">
        <v>107</v>
      </c>
      <c r="E39" s="52"/>
      <c r="F39" s="90">
        <v>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6" customFormat="1" ht="31.5" customHeight="1" outlineLevel="6">
      <c r="A40" s="54" t="s">
        <v>205</v>
      </c>
      <c r="B40" s="19" t="s">
        <v>19</v>
      </c>
      <c r="C40" s="19" t="s">
        <v>268</v>
      </c>
      <c r="D40" s="19" t="s">
        <v>5</v>
      </c>
      <c r="E40" s="19"/>
      <c r="F40" s="88">
        <f>F41+F46</f>
        <v>1464.3</v>
      </c>
      <c r="G40" s="7">
        <f aca="true" t="shared" si="5" ref="G40:V40">G41</f>
        <v>96</v>
      </c>
      <c r="H40" s="7">
        <f t="shared" si="5"/>
        <v>96</v>
      </c>
      <c r="I40" s="7">
        <f t="shared" si="5"/>
        <v>96</v>
      </c>
      <c r="J40" s="7">
        <f t="shared" si="5"/>
        <v>96</v>
      </c>
      <c r="K40" s="7">
        <f t="shared" si="5"/>
        <v>96</v>
      </c>
      <c r="L40" s="7">
        <f t="shared" si="5"/>
        <v>96</v>
      </c>
      <c r="M40" s="7">
        <f t="shared" si="5"/>
        <v>96</v>
      </c>
      <c r="N40" s="7">
        <f t="shared" si="5"/>
        <v>96</v>
      </c>
      <c r="O40" s="7">
        <f t="shared" si="5"/>
        <v>96</v>
      </c>
      <c r="P40" s="7">
        <f t="shared" si="5"/>
        <v>96</v>
      </c>
      <c r="Q40" s="7">
        <f t="shared" si="5"/>
        <v>96</v>
      </c>
      <c r="R40" s="7">
        <f t="shared" si="5"/>
        <v>96</v>
      </c>
      <c r="S40" s="7">
        <f t="shared" si="5"/>
        <v>96</v>
      </c>
      <c r="T40" s="7">
        <f t="shared" si="5"/>
        <v>96</v>
      </c>
      <c r="U40" s="7">
        <f t="shared" si="5"/>
        <v>96</v>
      </c>
      <c r="V40" s="7">
        <f t="shared" si="5"/>
        <v>96</v>
      </c>
    </row>
    <row r="41" spans="1:22" s="26" customFormat="1" ht="31.5" outlineLevel="6">
      <c r="A41" s="5" t="s">
        <v>95</v>
      </c>
      <c r="B41" s="6" t="s">
        <v>19</v>
      </c>
      <c r="C41" s="6" t="s">
        <v>268</v>
      </c>
      <c r="D41" s="6" t="s">
        <v>94</v>
      </c>
      <c r="E41" s="6"/>
      <c r="F41" s="89">
        <f>F42+F43+F44+F45</f>
        <v>1464.3</v>
      </c>
      <c r="G41" s="7">
        <v>96</v>
      </c>
      <c r="H41" s="7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</row>
    <row r="42" spans="1:22" s="26" customFormat="1" ht="31.5" outlineLevel="6">
      <c r="A42" s="51" t="s">
        <v>256</v>
      </c>
      <c r="B42" s="52" t="s">
        <v>19</v>
      </c>
      <c r="C42" s="52" t="s">
        <v>268</v>
      </c>
      <c r="D42" s="52" t="s">
        <v>92</v>
      </c>
      <c r="E42" s="52"/>
      <c r="F42" s="90">
        <v>1000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6" customFormat="1" ht="31.5" outlineLevel="6">
      <c r="A43" s="51" t="s">
        <v>261</v>
      </c>
      <c r="B43" s="52" t="s">
        <v>19</v>
      </c>
      <c r="C43" s="52" t="s">
        <v>268</v>
      </c>
      <c r="D43" s="52" t="s">
        <v>93</v>
      </c>
      <c r="E43" s="52"/>
      <c r="F43" s="90">
        <v>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6" customFormat="1" ht="63" outlineLevel="6">
      <c r="A44" s="51" t="s">
        <v>375</v>
      </c>
      <c r="B44" s="52" t="s">
        <v>19</v>
      </c>
      <c r="C44" s="52" t="s">
        <v>268</v>
      </c>
      <c r="D44" s="52" t="s">
        <v>376</v>
      </c>
      <c r="E44" s="52"/>
      <c r="F44" s="90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6" customFormat="1" ht="47.25" outlineLevel="6">
      <c r="A45" s="51" t="s">
        <v>257</v>
      </c>
      <c r="B45" s="52" t="s">
        <v>19</v>
      </c>
      <c r="C45" s="52" t="s">
        <v>268</v>
      </c>
      <c r="D45" s="52" t="s">
        <v>258</v>
      </c>
      <c r="E45" s="52"/>
      <c r="F45" s="90">
        <v>267.3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6" customFormat="1" ht="15.75" outlineLevel="6">
      <c r="A46" s="54" t="s">
        <v>142</v>
      </c>
      <c r="B46" s="19" t="s">
        <v>19</v>
      </c>
      <c r="C46" s="19" t="s">
        <v>269</v>
      </c>
      <c r="D46" s="19" t="s">
        <v>5</v>
      </c>
      <c r="E46" s="19"/>
      <c r="F46" s="88">
        <f>F47</f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6" customFormat="1" ht="15.75" outlineLevel="6">
      <c r="A47" s="5" t="s">
        <v>112</v>
      </c>
      <c r="B47" s="6" t="s">
        <v>19</v>
      </c>
      <c r="C47" s="6" t="s">
        <v>269</v>
      </c>
      <c r="D47" s="6" t="s">
        <v>226</v>
      </c>
      <c r="E47" s="6"/>
      <c r="F47" s="89">
        <v>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6" customFormat="1" ht="49.5" customHeight="1" outlineLevel="3">
      <c r="A48" s="8" t="s">
        <v>28</v>
      </c>
      <c r="B48" s="9" t="s">
        <v>7</v>
      </c>
      <c r="C48" s="9" t="s">
        <v>263</v>
      </c>
      <c r="D48" s="9" t="s">
        <v>5</v>
      </c>
      <c r="E48" s="9"/>
      <c r="F48" s="10">
        <f>F49</f>
        <v>4757.299999999999</v>
      </c>
      <c r="G48" s="10">
        <f aca="true" t="shared" si="6" ref="G48:V51">G49</f>
        <v>8918.7</v>
      </c>
      <c r="H48" s="10">
        <f t="shared" si="6"/>
        <v>8918.7</v>
      </c>
      <c r="I48" s="10">
        <f t="shared" si="6"/>
        <v>8918.7</v>
      </c>
      <c r="J48" s="10">
        <f t="shared" si="6"/>
        <v>8918.7</v>
      </c>
      <c r="K48" s="10">
        <f t="shared" si="6"/>
        <v>8918.7</v>
      </c>
      <c r="L48" s="10">
        <f t="shared" si="6"/>
        <v>8918.7</v>
      </c>
      <c r="M48" s="10">
        <f t="shared" si="6"/>
        <v>8918.7</v>
      </c>
      <c r="N48" s="10">
        <f t="shared" si="6"/>
        <v>8918.7</v>
      </c>
      <c r="O48" s="10">
        <f t="shared" si="6"/>
        <v>8918.7</v>
      </c>
      <c r="P48" s="10">
        <f t="shared" si="6"/>
        <v>8918.7</v>
      </c>
      <c r="Q48" s="10">
        <f t="shared" si="6"/>
        <v>8918.7</v>
      </c>
      <c r="R48" s="10">
        <f t="shared" si="6"/>
        <v>8918.7</v>
      </c>
      <c r="S48" s="10">
        <f t="shared" si="6"/>
        <v>8918.7</v>
      </c>
      <c r="T48" s="10">
        <f t="shared" si="6"/>
        <v>8918.7</v>
      </c>
      <c r="U48" s="10">
        <f t="shared" si="6"/>
        <v>8918.7</v>
      </c>
      <c r="V48" s="10">
        <f t="shared" si="6"/>
        <v>8918.7</v>
      </c>
    </row>
    <row r="49" spans="1:22" s="26" customFormat="1" ht="33.75" customHeight="1" outlineLevel="3">
      <c r="A49" s="22" t="s">
        <v>137</v>
      </c>
      <c r="B49" s="12" t="s">
        <v>7</v>
      </c>
      <c r="C49" s="12" t="s">
        <v>264</v>
      </c>
      <c r="D49" s="12" t="s">
        <v>5</v>
      </c>
      <c r="E49" s="12"/>
      <c r="F49" s="13">
        <f>F50</f>
        <v>4757.299999999999</v>
      </c>
      <c r="G49" s="13">
        <f aca="true" t="shared" si="7" ref="G49:V49">G51</f>
        <v>8918.7</v>
      </c>
      <c r="H49" s="13">
        <f t="shared" si="7"/>
        <v>8918.7</v>
      </c>
      <c r="I49" s="13">
        <f t="shared" si="7"/>
        <v>8918.7</v>
      </c>
      <c r="J49" s="13">
        <f t="shared" si="7"/>
        <v>8918.7</v>
      </c>
      <c r="K49" s="13">
        <f t="shared" si="7"/>
        <v>8918.7</v>
      </c>
      <c r="L49" s="13">
        <f t="shared" si="7"/>
        <v>8918.7</v>
      </c>
      <c r="M49" s="13">
        <f t="shared" si="7"/>
        <v>8918.7</v>
      </c>
      <c r="N49" s="13">
        <f t="shared" si="7"/>
        <v>8918.7</v>
      </c>
      <c r="O49" s="13">
        <f t="shared" si="7"/>
        <v>8918.7</v>
      </c>
      <c r="P49" s="13">
        <f t="shared" si="7"/>
        <v>8918.7</v>
      </c>
      <c r="Q49" s="13">
        <f t="shared" si="7"/>
        <v>8918.7</v>
      </c>
      <c r="R49" s="13">
        <f t="shared" si="7"/>
        <v>8918.7</v>
      </c>
      <c r="S49" s="13">
        <f t="shared" si="7"/>
        <v>8918.7</v>
      </c>
      <c r="T49" s="13">
        <f t="shared" si="7"/>
        <v>8918.7</v>
      </c>
      <c r="U49" s="13">
        <f t="shared" si="7"/>
        <v>8918.7</v>
      </c>
      <c r="V49" s="13">
        <f t="shared" si="7"/>
        <v>8918.7</v>
      </c>
    </row>
    <row r="50" spans="1:22" s="26" customFormat="1" ht="37.5" customHeight="1" outlineLevel="3">
      <c r="A50" s="22" t="s">
        <v>139</v>
      </c>
      <c r="B50" s="12" t="s">
        <v>7</v>
      </c>
      <c r="C50" s="12" t="s">
        <v>265</v>
      </c>
      <c r="D50" s="12" t="s">
        <v>5</v>
      </c>
      <c r="E50" s="12"/>
      <c r="F50" s="13">
        <f>F51</f>
        <v>4757.299999999999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26" customFormat="1" ht="47.25" outlineLevel="4">
      <c r="A51" s="55" t="s">
        <v>204</v>
      </c>
      <c r="B51" s="19" t="s">
        <v>7</v>
      </c>
      <c r="C51" s="19" t="s">
        <v>267</v>
      </c>
      <c r="D51" s="19" t="s">
        <v>5</v>
      </c>
      <c r="E51" s="19"/>
      <c r="F51" s="20">
        <f>F52+F56+F59</f>
        <v>4757.299999999999</v>
      </c>
      <c r="G51" s="7">
        <f t="shared" si="6"/>
        <v>8918.7</v>
      </c>
      <c r="H51" s="7">
        <f t="shared" si="6"/>
        <v>8918.7</v>
      </c>
      <c r="I51" s="7">
        <f t="shared" si="6"/>
        <v>8918.7</v>
      </c>
      <c r="J51" s="7">
        <f t="shared" si="6"/>
        <v>8918.7</v>
      </c>
      <c r="K51" s="7">
        <f t="shared" si="6"/>
        <v>8918.7</v>
      </c>
      <c r="L51" s="7">
        <f t="shared" si="6"/>
        <v>8918.7</v>
      </c>
      <c r="M51" s="7">
        <f t="shared" si="6"/>
        <v>8918.7</v>
      </c>
      <c r="N51" s="7">
        <f t="shared" si="6"/>
        <v>8918.7</v>
      </c>
      <c r="O51" s="7">
        <f t="shared" si="6"/>
        <v>8918.7</v>
      </c>
      <c r="P51" s="7">
        <f t="shared" si="6"/>
        <v>8918.7</v>
      </c>
      <c r="Q51" s="7">
        <f t="shared" si="6"/>
        <v>8918.7</v>
      </c>
      <c r="R51" s="7">
        <f t="shared" si="6"/>
        <v>8918.7</v>
      </c>
      <c r="S51" s="7">
        <f t="shared" si="6"/>
        <v>8918.7</v>
      </c>
      <c r="T51" s="7">
        <f t="shared" si="6"/>
        <v>8918.7</v>
      </c>
      <c r="U51" s="7">
        <f t="shared" si="6"/>
        <v>8918.7</v>
      </c>
      <c r="V51" s="7">
        <f t="shared" si="6"/>
        <v>8918.7</v>
      </c>
    </row>
    <row r="52" spans="1:22" s="26" customFormat="1" ht="31.5" outlineLevel="5">
      <c r="A52" s="5" t="s">
        <v>95</v>
      </c>
      <c r="B52" s="6" t="s">
        <v>7</v>
      </c>
      <c r="C52" s="6" t="s">
        <v>267</v>
      </c>
      <c r="D52" s="6" t="s">
        <v>94</v>
      </c>
      <c r="E52" s="6"/>
      <c r="F52" s="7">
        <f>F53+F54+F55</f>
        <v>4575.9</v>
      </c>
      <c r="G52" s="7">
        <v>8918.7</v>
      </c>
      <c r="H52" s="7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</row>
    <row r="53" spans="1:22" s="26" customFormat="1" ht="31.5" outlineLevel="5">
      <c r="A53" s="51" t="s">
        <v>256</v>
      </c>
      <c r="B53" s="52" t="s">
        <v>7</v>
      </c>
      <c r="C53" s="52" t="s">
        <v>267</v>
      </c>
      <c r="D53" s="52" t="s">
        <v>92</v>
      </c>
      <c r="E53" s="52"/>
      <c r="F53" s="53">
        <v>3553.9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6" customFormat="1" ht="31.5" outlineLevel="5">
      <c r="A54" s="51" t="s">
        <v>261</v>
      </c>
      <c r="B54" s="52" t="s">
        <v>7</v>
      </c>
      <c r="C54" s="52" t="s">
        <v>267</v>
      </c>
      <c r="D54" s="52" t="s">
        <v>93</v>
      </c>
      <c r="E54" s="52"/>
      <c r="F54" s="53">
        <v>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6" customFormat="1" ht="47.25" outlineLevel="5">
      <c r="A55" s="51" t="s">
        <v>257</v>
      </c>
      <c r="B55" s="52" t="s">
        <v>7</v>
      </c>
      <c r="C55" s="52" t="s">
        <v>267</v>
      </c>
      <c r="D55" s="52" t="s">
        <v>258</v>
      </c>
      <c r="E55" s="52"/>
      <c r="F55" s="53">
        <v>1021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6" customFormat="1" ht="15.75" outlineLevel="5">
      <c r="A56" s="5" t="s">
        <v>96</v>
      </c>
      <c r="B56" s="6" t="s">
        <v>7</v>
      </c>
      <c r="C56" s="6" t="s">
        <v>267</v>
      </c>
      <c r="D56" s="6" t="s">
        <v>97</v>
      </c>
      <c r="E56" s="6"/>
      <c r="F56" s="7">
        <f>F57+F58</f>
        <v>20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6" customFormat="1" ht="31.5" outlineLevel="5">
      <c r="A57" s="51" t="s">
        <v>98</v>
      </c>
      <c r="B57" s="52" t="s">
        <v>7</v>
      </c>
      <c r="C57" s="52" t="s">
        <v>267</v>
      </c>
      <c r="D57" s="52" t="s">
        <v>99</v>
      </c>
      <c r="E57" s="52"/>
      <c r="F57" s="53"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6" customFormat="1" ht="31.5" outlineLevel="5">
      <c r="A58" s="51" t="s">
        <v>100</v>
      </c>
      <c r="B58" s="52" t="s">
        <v>7</v>
      </c>
      <c r="C58" s="52" t="s">
        <v>267</v>
      </c>
      <c r="D58" s="52" t="s">
        <v>101</v>
      </c>
      <c r="E58" s="52"/>
      <c r="F58" s="53">
        <v>20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6" customFormat="1" ht="15.75" outlineLevel="5">
      <c r="A59" s="5" t="s">
        <v>102</v>
      </c>
      <c r="B59" s="6" t="s">
        <v>7</v>
      </c>
      <c r="C59" s="6" t="s">
        <v>267</v>
      </c>
      <c r="D59" s="6" t="s">
        <v>103</v>
      </c>
      <c r="E59" s="6"/>
      <c r="F59" s="7">
        <f>F60+F61+F62</f>
        <v>161.4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6" customFormat="1" ht="15.75" outlineLevel="5">
      <c r="A60" s="51" t="s">
        <v>104</v>
      </c>
      <c r="B60" s="52" t="s">
        <v>7</v>
      </c>
      <c r="C60" s="52" t="s">
        <v>267</v>
      </c>
      <c r="D60" s="52" t="s">
        <v>106</v>
      </c>
      <c r="E60" s="52"/>
      <c r="F60" s="53">
        <v>19.4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6" customFormat="1" ht="15.75" outlineLevel="5">
      <c r="A61" s="51" t="s">
        <v>105</v>
      </c>
      <c r="B61" s="52" t="s">
        <v>7</v>
      </c>
      <c r="C61" s="52" t="s">
        <v>267</v>
      </c>
      <c r="D61" s="52" t="s">
        <v>107</v>
      </c>
      <c r="E61" s="52"/>
      <c r="F61" s="53">
        <v>37.5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6" customFormat="1" ht="15.75" outlineLevel="5">
      <c r="A62" s="51" t="s">
        <v>378</v>
      </c>
      <c r="B62" s="52" t="s">
        <v>7</v>
      </c>
      <c r="C62" s="52" t="s">
        <v>267</v>
      </c>
      <c r="D62" s="52" t="s">
        <v>377</v>
      </c>
      <c r="E62" s="52"/>
      <c r="F62" s="53">
        <v>104.5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6" customFormat="1" ht="15.75" outlineLevel="5">
      <c r="A63" s="8" t="s">
        <v>200</v>
      </c>
      <c r="B63" s="9" t="s">
        <v>201</v>
      </c>
      <c r="C63" s="9" t="s">
        <v>263</v>
      </c>
      <c r="D63" s="9" t="s">
        <v>5</v>
      </c>
      <c r="E63" s="9"/>
      <c r="F63" s="10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6" customFormat="1" ht="31.5" outlineLevel="5">
      <c r="A64" s="22" t="s">
        <v>137</v>
      </c>
      <c r="B64" s="9" t="s">
        <v>201</v>
      </c>
      <c r="C64" s="9" t="s">
        <v>264</v>
      </c>
      <c r="D64" s="9" t="s">
        <v>5</v>
      </c>
      <c r="E64" s="9"/>
      <c r="F64" s="10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6" customFormat="1" ht="31.5" outlineLevel="5">
      <c r="A65" s="22" t="s">
        <v>139</v>
      </c>
      <c r="B65" s="9" t="s">
        <v>201</v>
      </c>
      <c r="C65" s="9" t="s">
        <v>265</v>
      </c>
      <c r="D65" s="9" t="s">
        <v>5</v>
      </c>
      <c r="E65" s="9"/>
      <c r="F65" s="10">
        <f>F66</f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6" customFormat="1" ht="31.5" outlineLevel="5">
      <c r="A66" s="54" t="s">
        <v>202</v>
      </c>
      <c r="B66" s="19" t="s">
        <v>201</v>
      </c>
      <c r="C66" s="19" t="s">
        <v>270</v>
      </c>
      <c r="D66" s="19" t="s">
        <v>5</v>
      </c>
      <c r="E66" s="19"/>
      <c r="F66" s="20">
        <f>F67</f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6" customFormat="1" ht="15.75" outlineLevel="5">
      <c r="A67" s="5" t="s">
        <v>96</v>
      </c>
      <c r="B67" s="6" t="s">
        <v>201</v>
      </c>
      <c r="C67" s="6" t="s">
        <v>270</v>
      </c>
      <c r="D67" s="6" t="s">
        <v>97</v>
      </c>
      <c r="E67" s="6"/>
      <c r="F67" s="7">
        <f>F68</f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6" customFormat="1" ht="31.5" outlineLevel="5">
      <c r="A68" s="51" t="s">
        <v>100</v>
      </c>
      <c r="B68" s="52" t="s">
        <v>201</v>
      </c>
      <c r="C68" s="52" t="s">
        <v>270</v>
      </c>
      <c r="D68" s="52" t="s">
        <v>101</v>
      </c>
      <c r="E68" s="52"/>
      <c r="F68" s="53"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6" customFormat="1" ht="50.25" customHeight="1" outlineLevel="3">
      <c r="A69" s="8" t="s">
        <v>29</v>
      </c>
      <c r="B69" s="9" t="s">
        <v>8</v>
      </c>
      <c r="C69" s="9" t="s">
        <v>263</v>
      </c>
      <c r="D69" s="9" t="s">
        <v>5</v>
      </c>
      <c r="E69" s="9"/>
      <c r="F69" s="10">
        <f>F70</f>
        <v>4570.8</v>
      </c>
      <c r="G69" s="10">
        <f aca="true" t="shared" si="8" ref="G69:V72">G70</f>
        <v>3284.2</v>
      </c>
      <c r="H69" s="10">
        <f t="shared" si="8"/>
        <v>3284.2</v>
      </c>
      <c r="I69" s="10">
        <f t="shared" si="8"/>
        <v>3284.2</v>
      </c>
      <c r="J69" s="10">
        <f t="shared" si="8"/>
        <v>3284.2</v>
      </c>
      <c r="K69" s="10">
        <f t="shared" si="8"/>
        <v>3284.2</v>
      </c>
      <c r="L69" s="10">
        <f t="shared" si="8"/>
        <v>3284.2</v>
      </c>
      <c r="M69" s="10">
        <f t="shared" si="8"/>
        <v>3284.2</v>
      </c>
      <c r="N69" s="10">
        <f t="shared" si="8"/>
        <v>3284.2</v>
      </c>
      <c r="O69" s="10">
        <f t="shared" si="8"/>
        <v>3284.2</v>
      </c>
      <c r="P69" s="10">
        <f t="shared" si="8"/>
        <v>3284.2</v>
      </c>
      <c r="Q69" s="10">
        <f t="shared" si="8"/>
        <v>3284.2</v>
      </c>
      <c r="R69" s="10">
        <f t="shared" si="8"/>
        <v>3284.2</v>
      </c>
      <c r="S69" s="10">
        <f t="shared" si="8"/>
        <v>3284.2</v>
      </c>
      <c r="T69" s="10">
        <f t="shared" si="8"/>
        <v>3284.2</v>
      </c>
      <c r="U69" s="10">
        <f t="shared" si="8"/>
        <v>3284.2</v>
      </c>
      <c r="V69" s="10">
        <f t="shared" si="8"/>
        <v>3284.2</v>
      </c>
    </row>
    <row r="70" spans="1:22" s="26" customFormat="1" ht="31.5" outlineLevel="3">
      <c r="A70" s="22" t="s">
        <v>137</v>
      </c>
      <c r="B70" s="12" t="s">
        <v>8</v>
      </c>
      <c r="C70" s="12" t="s">
        <v>264</v>
      </c>
      <c r="D70" s="12" t="s">
        <v>5</v>
      </c>
      <c r="E70" s="12"/>
      <c r="F70" s="13">
        <f>F71</f>
        <v>4570.8</v>
      </c>
      <c r="G70" s="13">
        <f aca="true" t="shared" si="9" ref="G70:V70">G72</f>
        <v>3284.2</v>
      </c>
      <c r="H70" s="13">
        <f t="shared" si="9"/>
        <v>3284.2</v>
      </c>
      <c r="I70" s="13">
        <f t="shared" si="9"/>
        <v>3284.2</v>
      </c>
      <c r="J70" s="13">
        <f t="shared" si="9"/>
        <v>3284.2</v>
      </c>
      <c r="K70" s="13">
        <f t="shared" si="9"/>
        <v>3284.2</v>
      </c>
      <c r="L70" s="13">
        <f t="shared" si="9"/>
        <v>3284.2</v>
      </c>
      <c r="M70" s="13">
        <f t="shared" si="9"/>
        <v>3284.2</v>
      </c>
      <c r="N70" s="13">
        <f t="shared" si="9"/>
        <v>3284.2</v>
      </c>
      <c r="O70" s="13">
        <f t="shared" si="9"/>
        <v>3284.2</v>
      </c>
      <c r="P70" s="13">
        <f t="shared" si="9"/>
        <v>3284.2</v>
      </c>
      <c r="Q70" s="13">
        <f t="shared" si="9"/>
        <v>3284.2</v>
      </c>
      <c r="R70" s="13">
        <f t="shared" si="9"/>
        <v>3284.2</v>
      </c>
      <c r="S70" s="13">
        <f t="shared" si="9"/>
        <v>3284.2</v>
      </c>
      <c r="T70" s="13">
        <f t="shared" si="9"/>
        <v>3284.2</v>
      </c>
      <c r="U70" s="13">
        <f t="shared" si="9"/>
        <v>3284.2</v>
      </c>
      <c r="V70" s="13">
        <f t="shared" si="9"/>
        <v>3284.2</v>
      </c>
    </row>
    <row r="71" spans="1:22" s="26" customFormat="1" ht="31.5" outlineLevel="3">
      <c r="A71" s="22" t="s">
        <v>139</v>
      </c>
      <c r="B71" s="12" t="s">
        <v>8</v>
      </c>
      <c r="C71" s="12" t="s">
        <v>265</v>
      </c>
      <c r="D71" s="12" t="s">
        <v>5</v>
      </c>
      <c r="E71" s="12"/>
      <c r="F71" s="13">
        <f>F72</f>
        <v>4570.8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26" customFormat="1" ht="47.25" outlineLevel="4">
      <c r="A72" s="55" t="s">
        <v>204</v>
      </c>
      <c r="B72" s="19" t="s">
        <v>8</v>
      </c>
      <c r="C72" s="19" t="s">
        <v>267</v>
      </c>
      <c r="D72" s="19" t="s">
        <v>5</v>
      </c>
      <c r="E72" s="19"/>
      <c r="F72" s="20">
        <f>F73</f>
        <v>4570.8</v>
      </c>
      <c r="G72" s="7">
        <f t="shared" si="8"/>
        <v>3284.2</v>
      </c>
      <c r="H72" s="7">
        <f t="shared" si="8"/>
        <v>3284.2</v>
      </c>
      <c r="I72" s="7">
        <f t="shared" si="8"/>
        <v>3284.2</v>
      </c>
      <c r="J72" s="7">
        <f t="shared" si="8"/>
        <v>3284.2</v>
      </c>
      <c r="K72" s="7">
        <f t="shared" si="8"/>
        <v>3284.2</v>
      </c>
      <c r="L72" s="7">
        <f t="shared" si="8"/>
        <v>3284.2</v>
      </c>
      <c r="M72" s="7">
        <f t="shared" si="8"/>
        <v>3284.2</v>
      </c>
      <c r="N72" s="7">
        <f t="shared" si="8"/>
        <v>3284.2</v>
      </c>
      <c r="O72" s="7">
        <f t="shared" si="8"/>
        <v>3284.2</v>
      </c>
      <c r="P72" s="7">
        <f t="shared" si="8"/>
        <v>3284.2</v>
      </c>
      <c r="Q72" s="7">
        <f t="shared" si="8"/>
        <v>3284.2</v>
      </c>
      <c r="R72" s="7">
        <f t="shared" si="8"/>
        <v>3284.2</v>
      </c>
      <c r="S72" s="7">
        <f t="shared" si="8"/>
        <v>3284.2</v>
      </c>
      <c r="T72" s="7">
        <f t="shared" si="8"/>
        <v>3284.2</v>
      </c>
      <c r="U72" s="7">
        <f t="shared" si="8"/>
        <v>3284.2</v>
      </c>
      <c r="V72" s="7">
        <f t="shared" si="8"/>
        <v>3284.2</v>
      </c>
    </row>
    <row r="73" spans="1:22" s="26" customFormat="1" ht="31.5" outlineLevel="5">
      <c r="A73" s="5" t="s">
        <v>95</v>
      </c>
      <c r="B73" s="6" t="s">
        <v>8</v>
      </c>
      <c r="C73" s="6" t="s">
        <v>267</v>
      </c>
      <c r="D73" s="6" t="s">
        <v>94</v>
      </c>
      <c r="E73" s="6"/>
      <c r="F73" s="7">
        <f>F74+F75+F76</f>
        <v>4570.8</v>
      </c>
      <c r="G73" s="7">
        <v>3284.2</v>
      </c>
      <c r="H73" s="7">
        <v>3284.2</v>
      </c>
      <c r="I73" s="7">
        <v>3284.2</v>
      </c>
      <c r="J73" s="7">
        <v>3284.2</v>
      </c>
      <c r="K73" s="7">
        <v>3284.2</v>
      </c>
      <c r="L73" s="7">
        <v>3284.2</v>
      </c>
      <c r="M73" s="7">
        <v>3284.2</v>
      </c>
      <c r="N73" s="7">
        <v>3284.2</v>
      </c>
      <c r="O73" s="7">
        <v>3284.2</v>
      </c>
      <c r="P73" s="7">
        <v>3284.2</v>
      </c>
      <c r="Q73" s="7">
        <v>3284.2</v>
      </c>
      <c r="R73" s="7">
        <v>3284.2</v>
      </c>
      <c r="S73" s="7">
        <v>3284.2</v>
      </c>
      <c r="T73" s="7">
        <v>3284.2</v>
      </c>
      <c r="U73" s="7">
        <v>3284.2</v>
      </c>
      <c r="V73" s="7">
        <v>3284.2</v>
      </c>
    </row>
    <row r="74" spans="1:22" s="26" customFormat="1" ht="31.5" outlineLevel="5">
      <c r="A74" s="51" t="s">
        <v>256</v>
      </c>
      <c r="B74" s="52" t="s">
        <v>8</v>
      </c>
      <c r="C74" s="52" t="s">
        <v>267</v>
      </c>
      <c r="D74" s="52" t="s">
        <v>92</v>
      </c>
      <c r="E74" s="52"/>
      <c r="F74" s="53">
        <v>3516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6" customFormat="1" ht="31.5" outlineLevel="5">
      <c r="A75" s="51" t="s">
        <v>261</v>
      </c>
      <c r="B75" s="52" t="s">
        <v>8</v>
      </c>
      <c r="C75" s="52" t="s">
        <v>267</v>
      </c>
      <c r="D75" s="52" t="s">
        <v>93</v>
      </c>
      <c r="E75" s="52"/>
      <c r="F75" s="53">
        <v>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6" customFormat="1" ht="47.25" outlineLevel="5">
      <c r="A76" s="51" t="s">
        <v>257</v>
      </c>
      <c r="B76" s="52" t="s">
        <v>8</v>
      </c>
      <c r="C76" s="52" t="s">
        <v>267</v>
      </c>
      <c r="D76" s="52" t="s">
        <v>258</v>
      </c>
      <c r="E76" s="52"/>
      <c r="F76" s="53">
        <v>1053.8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6" customFormat="1" ht="15.75" outlineLevel="5">
      <c r="A77" s="8" t="s">
        <v>212</v>
      </c>
      <c r="B77" s="9" t="s">
        <v>213</v>
      </c>
      <c r="C77" s="9" t="s">
        <v>263</v>
      </c>
      <c r="D77" s="9" t="s">
        <v>5</v>
      </c>
      <c r="E77" s="9"/>
      <c r="F77" s="10">
        <f>F78</f>
        <v>500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6" customFormat="1" ht="31.5" outlineLevel="5">
      <c r="A78" s="22" t="s">
        <v>137</v>
      </c>
      <c r="B78" s="9" t="s">
        <v>213</v>
      </c>
      <c r="C78" s="9" t="s">
        <v>264</v>
      </c>
      <c r="D78" s="9" t="s">
        <v>5</v>
      </c>
      <c r="E78" s="9"/>
      <c r="F78" s="10">
        <f>F79</f>
        <v>500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6" customFormat="1" ht="31.5" outlineLevel="5">
      <c r="A79" s="22" t="s">
        <v>139</v>
      </c>
      <c r="B79" s="9" t="s">
        <v>213</v>
      </c>
      <c r="C79" s="9" t="s">
        <v>265</v>
      </c>
      <c r="D79" s="9" t="s">
        <v>5</v>
      </c>
      <c r="E79" s="9"/>
      <c r="F79" s="10">
        <f>F80</f>
        <v>500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6" customFormat="1" ht="31.5" outlineLevel="5">
      <c r="A80" s="54" t="s">
        <v>211</v>
      </c>
      <c r="B80" s="19" t="s">
        <v>213</v>
      </c>
      <c r="C80" s="19" t="s">
        <v>271</v>
      </c>
      <c r="D80" s="19" t="s">
        <v>5</v>
      </c>
      <c r="E80" s="19"/>
      <c r="F80" s="20">
        <f>F81</f>
        <v>500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6" customFormat="1" ht="15.75" outlineLevel="5">
      <c r="A81" s="5" t="s">
        <v>247</v>
      </c>
      <c r="B81" s="6" t="s">
        <v>213</v>
      </c>
      <c r="C81" s="6" t="s">
        <v>271</v>
      </c>
      <c r="D81" s="6" t="s">
        <v>245</v>
      </c>
      <c r="E81" s="6"/>
      <c r="F81" s="7">
        <f>F82</f>
        <v>500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6" customFormat="1" ht="15.75" outlineLevel="5">
      <c r="A82" s="51" t="s">
        <v>248</v>
      </c>
      <c r="B82" s="52" t="s">
        <v>213</v>
      </c>
      <c r="C82" s="52" t="s">
        <v>271</v>
      </c>
      <c r="D82" s="52" t="s">
        <v>246</v>
      </c>
      <c r="E82" s="52"/>
      <c r="F82" s="53">
        <v>500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26" customFormat="1" ht="15.75" outlineLevel="3">
      <c r="A83" s="8" t="s">
        <v>31</v>
      </c>
      <c r="B83" s="9" t="s">
        <v>9</v>
      </c>
      <c r="C83" s="9" t="s">
        <v>263</v>
      </c>
      <c r="D83" s="9" t="s">
        <v>5</v>
      </c>
      <c r="E83" s="9"/>
      <c r="F83" s="10">
        <f>F84</f>
        <v>200</v>
      </c>
      <c r="G83" s="10" t="e">
        <f>#REF!</f>
        <v>#REF!</v>
      </c>
      <c r="H83" s="10" t="e">
        <f>#REF!</f>
        <v>#REF!</v>
      </c>
      <c r="I83" s="10" t="e">
        <f>#REF!</f>
        <v>#REF!</v>
      </c>
      <c r="J83" s="10" t="e">
        <f>#REF!</f>
        <v>#REF!</v>
      </c>
      <c r="K83" s="10" t="e">
        <f>#REF!</f>
        <v>#REF!</v>
      </c>
      <c r="L83" s="10" t="e">
        <f>#REF!</f>
        <v>#REF!</v>
      </c>
      <c r="M83" s="10" t="e">
        <f>#REF!</f>
        <v>#REF!</v>
      </c>
      <c r="N83" s="10" t="e">
        <f>#REF!</f>
        <v>#REF!</v>
      </c>
      <c r="O83" s="10" t="e">
        <f>#REF!</f>
        <v>#REF!</v>
      </c>
      <c r="P83" s="10" t="e">
        <f>#REF!</f>
        <v>#REF!</v>
      </c>
      <c r="Q83" s="10" t="e">
        <f>#REF!</f>
        <v>#REF!</v>
      </c>
      <c r="R83" s="10" t="e">
        <f>#REF!</f>
        <v>#REF!</v>
      </c>
      <c r="S83" s="10" t="e">
        <f>#REF!</f>
        <v>#REF!</v>
      </c>
      <c r="T83" s="10" t="e">
        <f>#REF!</f>
        <v>#REF!</v>
      </c>
      <c r="U83" s="10" t="e">
        <f>#REF!</f>
        <v>#REF!</v>
      </c>
      <c r="V83" s="10" t="e">
        <f>#REF!</f>
        <v>#REF!</v>
      </c>
    </row>
    <row r="84" spans="1:22" s="26" customFormat="1" ht="31.5" outlineLevel="3">
      <c r="A84" s="22" t="s">
        <v>137</v>
      </c>
      <c r="B84" s="12" t="s">
        <v>9</v>
      </c>
      <c r="C84" s="12" t="s">
        <v>264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6" customFormat="1" ht="31.5" outlineLevel="3">
      <c r="A85" s="22" t="s">
        <v>139</v>
      </c>
      <c r="B85" s="12" t="s">
        <v>9</v>
      </c>
      <c r="C85" s="12" t="s">
        <v>265</v>
      </c>
      <c r="D85" s="12" t="s">
        <v>5</v>
      </c>
      <c r="E85" s="12"/>
      <c r="F85" s="13">
        <f>F86</f>
        <v>200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26" customFormat="1" ht="31.5" outlineLevel="4">
      <c r="A86" s="54" t="s">
        <v>140</v>
      </c>
      <c r="B86" s="19" t="s">
        <v>9</v>
      </c>
      <c r="C86" s="19" t="s">
        <v>272</v>
      </c>
      <c r="D86" s="19" t="s">
        <v>5</v>
      </c>
      <c r="E86" s="19"/>
      <c r="F86" s="20">
        <f>F87</f>
        <v>200</v>
      </c>
      <c r="G86" s="7">
        <f aca="true" t="shared" si="10" ref="G86:V86">G87</f>
        <v>0</v>
      </c>
      <c r="H86" s="7">
        <f t="shared" si="10"/>
        <v>0</v>
      </c>
      <c r="I86" s="7">
        <f t="shared" si="10"/>
        <v>0</v>
      </c>
      <c r="J86" s="7">
        <f t="shared" si="10"/>
        <v>0</v>
      </c>
      <c r="K86" s="7">
        <f t="shared" si="10"/>
        <v>0</v>
      </c>
      <c r="L86" s="7">
        <f t="shared" si="10"/>
        <v>0</v>
      </c>
      <c r="M86" s="7">
        <f t="shared" si="10"/>
        <v>0</v>
      </c>
      <c r="N86" s="7">
        <f t="shared" si="10"/>
        <v>0</v>
      </c>
      <c r="O86" s="7">
        <f t="shared" si="10"/>
        <v>0</v>
      </c>
      <c r="P86" s="7">
        <f t="shared" si="10"/>
        <v>0</v>
      </c>
      <c r="Q86" s="7">
        <f t="shared" si="10"/>
        <v>0</v>
      </c>
      <c r="R86" s="7">
        <f t="shared" si="10"/>
        <v>0</v>
      </c>
      <c r="S86" s="7">
        <f t="shared" si="10"/>
        <v>0</v>
      </c>
      <c r="T86" s="7">
        <f t="shared" si="10"/>
        <v>0</v>
      </c>
      <c r="U86" s="7">
        <f t="shared" si="10"/>
        <v>0</v>
      </c>
      <c r="V86" s="7">
        <f t="shared" si="10"/>
        <v>0</v>
      </c>
    </row>
    <row r="87" spans="1:22" s="26" customFormat="1" ht="15.75" outlineLevel="5">
      <c r="A87" s="5" t="s">
        <v>111</v>
      </c>
      <c r="B87" s="6" t="s">
        <v>9</v>
      </c>
      <c r="C87" s="6" t="s">
        <v>272</v>
      </c>
      <c r="D87" s="6" t="s">
        <v>110</v>
      </c>
      <c r="E87" s="6"/>
      <c r="F87" s="7">
        <v>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6" customFormat="1" ht="15.75" customHeight="1" outlineLevel="3">
      <c r="A88" s="8" t="s">
        <v>32</v>
      </c>
      <c r="B88" s="9" t="s">
        <v>71</v>
      </c>
      <c r="C88" s="9" t="s">
        <v>263</v>
      </c>
      <c r="D88" s="9" t="s">
        <v>5</v>
      </c>
      <c r="E88" s="9"/>
      <c r="F88" s="86">
        <f>F89+F145</f>
        <v>53581.12100000001</v>
      </c>
      <c r="G88" s="10" t="e">
        <f>G89+#REF!+#REF!+#REF!+#REF!+#REF!+G125+G132+G139</f>
        <v>#REF!</v>
      </c>
      <c r="H88" s="10" t="e">
        <f>H89+#REF!+#REF!+#REF!+#REF!+#REF!+H125+H132+H139</f>
        <v>#REF!</v>
      </c>
      <c r="I88" s="10" t="e">
        <f>I89+#REF!+#REF!+#REF!+#REF!+#REF!+I125+I132+I139</f>
        <v>#REF!</v>
      </c>
      <c r="J88" s="10" t="e">
        <f>J89+#REF!+#REF!+#REF!+#REF!+#REF!+J125+J132+J139</f>
        <v>#REF!</v>
      </c>
      <c r="K88" s="10" t="e">
        <f>K89+#REF!+#REF!+#REF!+#REF!+#REF!+K125+K132+K139</f>
        <v>#REF!</v>
      </c>
      <c r="L88" s="10" t="e">
        <f>L89+#REF!+#REF!+#REF!+#REF!+#REF!+L125+L132+L139</f>
        <v>#REF!</v>
      </c>
      <c r="M88" s="10" t="e">
        <f>M89+#REF!+#REF!+#REF!+#REF!+#REF!+M125+M132+M139</f>
        <v>#REF!</v>
      </c>
      <c r="N88" s="10" t="e">
        <f>N89+#REF!+#REF!+#REF!+#REF!+#REF!+N125+N132+N139</f>
        <v>#REF!</v>
      </c>
      <c r="O88" s="10" t="e">
        <f>O89+#REF!+#REF!+#REF!+#REF!+#REF!+O125+O132+O139</f>
        <v>#REF!</v>
      </c>
      <c r="P88" s="10" t="e">
        <f>P89+#REF!+#REF!+#REF!+#REF!+#REF!+P125+P132+P139</f>
        <v>#REF!</v>
      </c>
      <c r="Q88" s="10" t="e">
        <f>Q89+#REF!+#REF!+#REF!+#REF!+#REF!+Q125+Q132+Q139</f>
        <v>#REF!</v>
      </c>
      <c r="R88" s="10" t="e">
        <f>R89+#REF!+#REF!+#REF!+#REF!+#REF!+R125+R132+R139</f>
        <v>#REF!</v>
      </c>
      <c r="S88" s="10" t="e">
        <f>S89+#REF!+#REF!+#REF!+#REF!+#REF!+S125+S132+S139</f>
        <v>#REF!</v>
      </c>
      <c r="T88" s="10" t="e">
        <f>T89+#REF!+#REF!+#REF!+#REF!+#REF!+T125+T132+T139</f>
        <v>#REF!</v>
      </c>
      <c r="U88" s="10" t="e">
        <f>U89+#REF!+#REF!+#REF!+#REF!+#REF!+U125+U132+U139</f>
        <v>#REF!</v>
      </c>
      <c r="V88" s="10" t="e">
        <f>V89+#REF!+#REF!+#REF!+#REF!+#REF!+V125+V132+V139</f>
        <v>#REF!</v>
      </c>
    </row>
    <row r="89" spans="1:22" s="26" customFormat="1" ht="31.5" outlineLevel="3">
      <c r="A89" s="22" t="s">
        <v>137</v>
      </c>
      <c r="B89" s="12" t="s">
        <v>71</v>
      </c>
      <c r="C89" s="12" t="s">
        <v>264</v>
      </c>
      <c r="D89" s="12" t="s">
        <v>5</v>
      </c>
      <c r="E89" s="12"/>
      <c r="F89" s="92">
        <f>F90</f>
        <v>42179.030000000006</v>
      </c>
      <c r="G89" s="13">
        <f aca="true" t="shared" si="11" ref="G89:V89">G91</f>
        <v>0</v>
      </c>
      <c r="H89" s="13">
        <f t="shared" si="11"/>
        <v>0</v>
      </c>
      <c r="I89" s="13">
        <f t="shared" si="11"/>
        <v>0</v>
      </c>
      <c r="J89" s="13">
        <f t="shared" si="11"/>
        <v>0</v>
      </c>
      <c r="K89" s="13">
        <f t="shared" si="11"/>
        <v>0</v>
      </c>
      <c r="L89" s="13">
        <f t="shared" si="11"/>
        <v>0</v>
      </c>
      <c r="M89" s="13">
        <f t="shared" si="11"/>
        <v>0</v>
      </c>
      <c r="N89" s="13">
        <f t="shared" si="11"/>
        <v>0</v>
      </c>
      <c r="O89" s="13">
        <f t="shared" si="11"/>
        <v>0</v>
      </c>
      <c r="P89" s="13">
        <f t="shared" si="11"/>
        <v>0</v>
      </c>
      <c r="Q89" s="13">
        <f t="shared" si="11"/>
        <v>0</v>
      </c>
      <c r="R89" s="13">
        <f t="shared" si="11"/>
        <v>0</v>
      </c>
      <c r="S89" s="13">
        <f t="shared" si="11"/>
        <v>0</v>
      </c>
      <c r="T89" s="13">
        <f t="shared" si="11"/>
        <v>0</v>
      </c>
      <c r="U89" s="13">
        <f t="shared" si="11"/>
        <v>0</v>
      </c>
      <c r="V89" s="13">
        <f t="shared" si="11"/>
        <v>0</v>
      </c>
    </row>
    <row r="90" spans="1:22" s="26" customFormat="1" ht="31.5" outlineLevel="3">
      <c r="A90" s="22" t="s">
        <v>139</v>
      </c>
      <c r="B90" s="12" t="s">
        <v>71</v>
      </c>
      <c r="C90" s="12" t="s">
        <v>265</v>
      </c>
      <c r="D90" s="12" t="s">
        <v>5</v>
      </c>
      <c r="E90" s="12"/>
      <c r="F90" s="92">
        <f>F91+F98+F106+F113+F111+F125+F132+F139</f>
        <v>42179.030000000006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26" customFormat="1" ht="15.75" outlineLevel="4">
      <c r="A91" s="54" t="s">
        <v>33</v>
      </c>
      <c r="B91" s="19" t="s">
        <v>71</v>
      </c>
      <c r="C91" s="19" t="s">
        <v>273</v>
      </c>
      <c r="D91" s="19" t="s">
        <v>5</v>
      </c>
      <c r="E91" s="19"/>
      <c r="F91" s="88">
        <f>F92+F96</f>
        <v>1430</v>
      </c>
      <c r="G91" s="7">
        <f aca="true" t="shared" si="12" ref="G91:V91">G92</f>
        <v>0</v>
      </c>
      <c r="H91" s="7">
        <f t="shared" si="12"/>
        <v>0</v>
      </c>
      <c r="I91" s="7">
        <f t="shared" si="12"/>
        <v>0</v>
      </c>
      <c r="J91" s="7">
        <f t="shared" si="12"/>
        <v>0</v>
      </c>
      <c r="K91" s="7">
        <f t="shared" si="12"/>
        <v>0</v>
      </c>
      <c r="L91" s="7">
        <f t="shared" si="12"/>
        <v>0</v>
      </c>
      <c r="M91" s="7">
        <f t="shared" si="12"/>
        <v>0</v>
      </c>
      <c r="N91" s="7">
        <f t="shared" si="12"/>
        <v>0</v>
      </c>
      <c r="O91" s="7">
        <f t="shared" si="12"/>
        <v>0</v>
      </c>
      <c r="P91" s="7">
        <f t="shared" si="12"/>
        <v>0</v>
      </c>
      <c r="Q91" s="7">
        <f t="shared" si="12"/>
        <v>0</v>
      </c>
      <c r="R91" s="7">
        <f t="shared" si="12"/>
        <v>0</v>
      </c>
      <c r="S91" s="7">
        <f t="shared" si="12"/>
        <v>0</v>
      </c>
      <c r="T91" s="7">
        <f t="shared" si="12"/>
        <v>0</v>
      </c>
      <c r="U91" s="7">
        <f t="shared" si="12"/>
        <v>0</v>
      </c>
      <c r="V91" s="7">
        <f t="shared" si="12"/>
        <v>0</v>
      </c>
    </row>
    <row r="92" spans="1:22" s="26" customFormat="1" ht="31.5" outlineLevel="5">
      <c r="A92" s="5" t="s">
        <v>95</v>
      </c>
      <c r="B92" s="6" t="s">
        <v>71</v>
      </c>
      <c r="C92" s="6" t="s">
        <v>273</v>
      </c>
      <c r="D92" s="6" t="s">
        <v>94</v>
      </c>
      <c r="E92" s="6"/>
      <c r="F92" s="89">
        <f>F93+F94+F95</f>
        <v>1184.2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6" customFormat="1" ht="31.5" outlineLevel="5">
      <c r="A93" s="51" t="s">
        <v>256</v>
      </c>
      <c r="B93" s="52" t="s">
        <v>71</v>
      </c>
      <c r="C93" s="52" t="s">
        <v>273</v>
      </c>
      <c r="D93" s="52" t="s">
        <v>92</v>
      </c>
      <c r="E93" s="52"/>
      <c r="F93" s="90">
        <v>909.5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6" customFormat="1" ht="31.5" outlineLevel="5">
      <c r="A94" s="51" t="s">
        <v>261</v>
      </c>
      <c r="B94" s="52" t="s">
        <v>71</v>
      </c>
      <c r="C94" s="52" t="s">
        <v>273</v>
      </c>
      <c r="D94" s="52" t="s">
        <v>93</v>
      </c>
      <c r="E94" s="52"/>
      <c r="F94" s="90"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6" customFormat="1" ht="47.25" outlineLevel="5">
      <c r="A95" s="51" t="s">
        <v>257</v>
      </c>
      <c r="B95" s="52" t="s">
        <v>71</v>
      </c>
      <c r="C95" s="52" t="s">
        <v>273</v>
      </c>
      <c r="D95" s="52" t="s">
        <v>258</v>
      </c>
      <c r="E95" s="52"/>
      <c r="F95" s="90">
        <v>274.7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6" customFormat="1" ht="15.75" outlineLevel="5">
      <c r="A96" s="5" t="s">
        <v>96</v>
      </c>
      <c r="B96" s="6" t="s">
        <v>71</v>
      </c>
      <c r="C96" s="6" t="s">
        <v>273</v>
      </c>
      <c r="D96" s="6" t="s">
        <v>97</v>
      </c>
      <c r="E96" s="6"/>
      <c r="F96" s="89">
        <f>F97</f>
        <v>245.8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6" customFormat="1" ht="31.5" outlineLevel="5">
      <c r="A97" s="51" t="s">
        <v>100</v>
      </c>
      <c r="B97" s="52" t="s">
        <v>71</v>
      </c>
      <c r="C97" s="52" t="s">
        <v>273</v>
      </c>
      <c r="D97" s="52" t="s">
        <v>101</v>
      </c>
      <c r="E97" s="52"/>
      <c r="F97" s="90">
        <v>245.8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6" customFormat="1" ht="47.25" outlineLevel="4">
      <c r="A98" s="55" t="s">
        <v>204</v>
      </c>
      <c r="B98" s="19" t="s">
        <v>71</v>
      </c>
      <c r="C98" s="19" t="s">
        <v>267</v>
      </c>
      <c r="D98" s="19" t="s">
        <v>5</v>
      </c>
      <c r="E98" s="19"/>
      <c r="F98" s="88">
        <f>F99+F103</f>
        <v>16388.780000000002</v>
      </c>
      <c r="G98" s="7">
        <f aca="true" t="shared" si="13" ref="G98:V98">G99</f>
        <v>0</v>
      </c>
      <c r="H98" s="7">
        <f t="shared" si="13"/>
        <v>0</v>
      </c>
      <c r="I98" s="7">
        <f t="shared" si="13"/>
        <v>0</v>
      </c>
      <c r="J98" s="7">
        <f t="shared" si="13"/>
        <v>0</v>
      </c>
      <c r="K98" s="7">
        <f t="shared" si="13"/>
        <v>0</v>
      </c>
      <c r="L98" s="7">
        <f t="shared" si="13"/>
        <v>0</v>
      </c>
      <c r="M98" s="7">
        <f t="shared" si="13"/>
        <v>0</v>
      </c>
      <c r="N98" s="7">
        <f t="shared" si="13"/>
        <v>0</v>
      </c>
      <c r="O98" s="7">
        <f t="shared" si="13"/>
        <v>0</v>
      </c>
      <c r="P98" s="7">
        <f t="shared" si="13"/>
        <v>0</v>
      </c>
      <c r="Q98" s="7">
        <f t="shared" si="13"/>
        <v>0</v>
      </c>
      <c r="R98" s="7">
        <f t="shared" si="13"/>
        <v>0</v>
      </c>
      <c r="S98" s="7">
        <f t="shared" si="13"/>
        <v>0</v>
      </c>
      <c r="T98" s="7">
        <f t="shared" si="13"/>
        <v>0</v>
      </c>
      <c r="U98" s="7">
        <f t="shared" si="13"/>
        <v>0</v>
      </c>
      <c r="V98" s="7">
        <f t="shared" si="13"/>
        <v>0</v>
      </c>
    </row>
    <row r="99" spans="1:22" s="26" customFormat="1" ht="31.5" outlineLevel="5">
      <c r="A99" s="5" t="s">
        <v>95</v>
      </c>
      <c r="B99" s="6" t="s">
        <v>71</v>
      </c>
      <c r="C99" s="6" t="s">
        <v>267</v>
      </c>
      <c r="D99" s="6" t="s">
        <v>94</v>
      </c>
      <c r="E99" s="6"/>
      <c r="F99" s="89">
        <f>F100+F101+F102</f>
        <v>16169.2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6" customFormat="1" ht="31.5" outlineLevel="5">
      <c r="A100" s="51" t="s">
        <v>256</v>
      </c>
      <c r="B100" s="52" t="s">
        <v>71</v>
      </c>
      <c r="C100" s="52" t="s">
        <v>267</v>
      </c>
      <c r="D100" s="52" t="s">
        <v>92</v>
      </c>
      <c r="E100" s="52"/>
      <c r="F100" s="90">
        <v>12417.2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6" customFormat="1" ht="31.5" outlineLevel="5">
      <c r="A101" s="51" t="s">
        <v>261</v>
      </c>
      <c r="B101" s="52" t="s">
        <v>71</v>
      </c>
      <c r="C101" s="52" t="s">
        <v>267</v>
      </c>
      <c r="D101" s="52" t="s">
        <v>93</v>
      </c>
      <c r="E101" s="52"/>
      <c r="F101" s="53">
        <v>2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6" customFormat="1" ht="47.25" outlineLevel="5">
      <c r="A102" s="51" t="s">
        <v>257</v>
      </c>
      <c r="B102" s="52" t="s">
        <v>71</v>
      </c>
      <c r="C102" s="52" t="s">
        <v>267</v>
      </c>
      <c r="D102" s="52" t="s">
        <v>258</v>
      </c>
      <c r="E102" s="52"/>
      <c r="F102" s="53">
        <v>3750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6" customFormat="1" ht="15.75" outlineLevel="5">
      <c r="A103" s="5" t="s">
        <v>96</v>
      </c>
      <c r="B103" s="6" t="s">
        <v>71</v>
      </c>
      <c r="C103" s="6" t="s">
        <v>267</v>
      </c>
      <c r="D103" s="6" t="s">
        <v>97</v>
      </c>
      <c r="E103" s="6"/>
      <c r="F103" s="7">
        <f>F104+F105</f>
        <v>219.58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6" customFormat="1" ht="31.5" outlineLevel="5">
      <c r="A104" s="51" t="s">
        <v>98</v>
      </c>
      <c r="B104" s="52" t="s">
        <v>71</v>
      </c>
      <c r="C104" s="52" t="s">
        <v>267</v>
      </c>
      <c r="D104" s="52" t="s">
        <v>99</v>
      </c>
      <c r="E104" s="52"/>
      <c r="F104" s="53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6" customFormat="1" ht="31.5" outlineLevel="5">
      <c r="A105" s="51" t="s">
        <v>100</v>
      </c>
      <c r="B105" s="52" t="s">
        <v>71</v>
      </c>
      <c r="C105" s="52" t="s">
        <v>267</v>
      </c>
      <c r="D105" s="52" t="s">
        <v>101</v>
      </c>
      <c r="E105" s="52"/>
      <c r="F105" s="53">
        <v>219.58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6" customFormat="1" ht="48.75" customHeight="1" outlineLevel="4">
      <c r="A106" s="54" t="s">
        <v>141</v>
      </c>
      <c r="B106" s="19" t="s">
        <v>71</v>
      </c>
      <c r="C106" s="19" t="s">
        <v>274</v>
      </c>
      <c r="D106" s="19" t="s">
        <v>5</v>
      </c>
      <c r="E106" s="19"/>
      <c r="F106" s="20">
        <f>F107+F109</f>
        <v>566.05</v>
      </c>
      <c r="G106" s="7">
        <f aca="true" t="shared" si="14" ref="G106:V106">G107</f>
        <v>0</v>
      </c>
      <c r="H106" s="7">
        <f t="shared" si="14"/>
        <v>0</v>
      </c>
      <c r="I106" s="7">
        <f t="shared" si="14"/>
        <v>0</v>
      </c>
      <c r="J106" s="7">
        <f t="shared" si="14"/>
        <v>0</v>
      </c>
      <c r="K106" s="7">
        <f t="shared" si="14"/>
        <v>0</v>
      </c>
      <c r="L106" s="7">
        <f t="shared" si="14"/>
        <v>0</v>
      </c>
      <c r="M106" s="7">
        <f t="shared" si="14"/>
        <v>0</v>
      </c>
      <c r="N106" s="7">
        <f t="shared" si="14"/>
        <v>0</v>
      </c>
      <c r="O106" s="7">
        <f t="shared" si="14"/>
        <v>0</v>
      </c>
      <c r="P106" s="7">
        <f t="shared" si="14"/>
        <v>0</v>
      </c>
      <c r="Q106" s="7">
        <f t="shared" si="14"/>
        <v>0</v>
      </c>
      <c r="R106" s="7">
        <f t="shared" si="14"/>
        <v>0</v>
      </c>
      <c r="S106" s="7">
        <f t="shared" si="14"/>
        <v>0</v>
      </c>
      <c r="T106" s="7">
        <f t="shared" si="14"/>
        <v>0</v>
      </c>
      <c r="U106" s="7">
        <f t="shared" si="14"/>
        <v>0</v>
      </c>
      <c r="V106" s="7">
        <f t="shared" si="14"/>
        <v>0</v>
      </c>
    </row>
    <row r="107" spans="1:22" s="26" customFormat="1" ht="15.75" outlineLevel="5">
      <c r="A107" s="5" t="s">
        <v>96</v>
      </c>
      <c r="B107" s="6" t="s">
        <v>71</v>
      </c>
      <c r="C107" s="6" t="s">
        <v>274</v>
      </c>
      <c r="D107" s="6" t="s">
        <v>97</v>
      </c>
      <c r="E107" s="6"/>
      <c r="F107" s="7">
        <f>F108</f>
        <v>561.5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6" customFormat="1" ht="31.5" outlineLevel="5">
      <c r="A108" s="51" t="s">
        <v>100</v>
      </c>
      <c r="B108" s="52" t="s">
        <v>71</v>
      </c>
      <c r="C108" s="52" t="s">
        <v>274</v>
      </c>
      <c r="D108" s="52" t="s">
        <v>101</v>
      </c>
      <c r="E108" s="52"/>
      <c r="F108" s="53">
        <v>561.5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6" customFormat="1" ht="15.75" outlineLevel="5">
      <c r="A109" s="5" t="s">
        <v>102</v>
      </c>
      <c r="B109" s="6" t="s">
        <v>71</v>
      </c>
      <c r="C109" s="6" t="s">
        <v>274</v>
      </c>
      <c r="D109" s="6" t="s">
        <v>103</v>
      </c>
      <c r="E109" s="6"/>
      <c r="F109" s="7">
        <f>F110</f>
        <v>4.55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6" customFormat="1" ht="15.75" outlineLevel="5">
      <c r="A110" s="51" t="s">
        <v>105</v>
      </c>
      <c r="B110" s="52" t="s">
        <v>71</v>
      </c>
      <c r="C110" s="52" t="s">
        <v>274</v>
      </c>
      <c r="D110" s="52" t="s">
        <v>107</v>
      </c>
      <c r="E110" s="52"/>
      <c r="F110" s="53">
        <v>4.55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6" customFormat="1" ht="15.75" customHeight="1" outlineLevel="4">
      <c r="A111" s="54" t="s">
        <v>142</v>
      </c>
      <c r="B111" s="19" t="s">
        <v>71</v>
      </c>
      <c r="C111" s="19" t="s">
        <v>269</v>
      </c>
      <c r="D111" s="19" t="s">
        <v>5</v>
      </c>
      <c r="E111" s="19"/>
      <c r="F111" s="88">
        <f>F112</f>
        <v>0</v>
      </c>
      <c r="G111" s="7">
        <f aca="true" t="shared" si="15" ref="G111:V111">G112</f>
        <v>0</v>
      </c>
      <c r="H111" s="7">
        <f t="shared" si="15"/>
        <v>0</v>
      </c>
      <c r="I111" s="7">
        <f t="shared" si="15"/>
        <v>0</v>
      </c>
      <c r="J111" s="7">
        <f t="shared" si="15"/>
        <v>0</v>
      </c>
      <c r="K111" s="7">
        <f t="shared" si="15"/>
        <v>0</v>
      </c>
      <c r="L111" s="7">
        <f t="shared" si="15"/>
        <v>0</v>
      </c>
      <c r="M111" s="7">
        <f t="shared" si="15"/>
        <v>0</v>
      </c>
      <c r="N111" s="7">
        <f t="shared" si="15"/>
        <v>0</v>
      </c>
      <c r="O111" s="7">
        <f t="shared" si="15"/>
        <v>0</v>
      </c>
      <c r="P111" s="7">
        <f t="shared" si="15"/>
        <v>0</v>
      </c>
      <c r="Q111" s="7">
        <f t="shared" si="15"/>
        <v>0</v>
      </c>
      <c r="R111" s="7">
        <f t="shared" si="15"/>
        <v>0</v>
      </c>
      <c r="S111" s="7">
        <f t="shared" si="15"/>
        <v>0</v>
      </c>
      <c r="T111" s="7">
        <f t="shared" si="15"/>
        <v>0</v>
      </c>
      <c r="U111" s="7">
        <f t="shared" si="15"/>
        <v>0</v>
      </c>
      <c r="V111" s="7">
        <f t="shared" si="15"/>
        <v>0</v>
      </c>
    </row>
    <row r="112" spans="1:22" s="26" customFormat="1" ht="15.75" outlineLevel="5">
      <c r="A112" s="5" t="s">
        <v>112</v>
      </c>
      <c r="B112" s="6" t="s">
        <v>71</v>
      </c>
      <c r="C112" s="6" t="s">
        <v>269</v>
      </c>
      <c r="D112" s="6" t="s">
        <v>226</v>
      </c>
      <c r="E112" s="6"/>
      <c r="F112" s="89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6" customFormat="1" ht="31.5" outlineLevel="6">
      <c r="A113" s="54" t="s">
        <v>143</v>
      </c>
      <c r="B113" s="19" t="s">
        <v>71</v>
      </c>
      <c r="C113" s="19" t="s">
        <v>275</v>
      </c>
      <c r="D113" s="19" t="s">
        <v>5</v>
      </c>
      <c r="E113" s="19"/>
      <c r="F113" s="20">
        <f>F114+F118+F121</f>
        <v>21600.800000000003</v>
      </c>
      <c r="G113" s="20">
        <f aca="true" t="shared" si="16" ref="G113:V113">G114</f>
        <v>0</v>
      </c>
      <c r="H113" s="20">
        <f t="shared" si="16"/>
        <v>0</v>
      </c>
      <c r="I113" s="20">
        <f t="shared" si="16"/>
        <v>0</v>
      </c>
      <c r="J113" s="20">
        <f t="shared" si="16"/>
        <v>0</v>
      </c>
      <c r="K113" s="20">
        <f t="shared" si="16"/>
        <v>0</v>
      </c>
      <c r="L113" s="20">
        <f t="shared" si="16"/>
        <v>0</v>
      </c>
      <c r="M113" s="20">
        <f t="shared" si="16"/>
        <v>0</v>
      </c>
      <c r="N113" s="20">
        <f t="shared" si="16"/>
        <v>0</v>
      </c>
      <c r="O113" s="20">
        <f t="shared" si="16"/>
        <v>0</v>
      </c>
      <c r="P113" s="20">
        <f t="shared" si="16"/>
        <v>0</v>
      </c>
      <c r="Q113" s="20">
        <f t="shared" si="16"/>
        <v>0</v>
      </c>
      <c r="R113" s="20">
        <f t="shared" si="16"/>
        <v>0</v>
      </c>
      <c r="S113" s="20">
        <f t="shared" si="16"/>
        <v>0</v>
      </c>
      <c r="T113" s="20">
        <f t="shared" si="16"/>
        <v>0</v>
      </c>
      <c r="U113" s="20">
        <f t="shared" si="16"/>
        <v>0</v>
      </c>
      <c r="V113" s="20">
        <f t="shared" si="16"/>
        <v>0</v>
      </c>
    </row>
    <row r="114" spans="1:22" s="26" customFormat="1" ht="15.75" outlineLevel="6">
      <c r="A114" s="5" t="s">
        <v>113</v>
      </c>
      <c r="B114" s="6" t="s">
        <v>71</v>
      </c>
      <c r="C114" s="6" t="s">
        <v>275</v>
      </c>
      <c r="D114" s="6" t="s">
        <v>114</v>
      </c>
      <c r="E114" s="6"/>
      <c r="F114" s="7">
        <f>F115+F116+F117</f>
        <v>12337.380000000001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6" customFormat="1" ht="15.75" outlineLevel="6">
      <c r="A115" s="51" t="s">
        <v>255</v>
      </c>
      <c r="B115" s="52" t="s">
        <v>71</v>
      </c>
      <c r="C115" s="52" t="s">
        <v>275</v>
      </c>
      <c r="D115" s="52" t="s">
        <v>115</v>
      </c>
      <c r="E115" s="52"/>
      <c r="F115" s="53">
        <v>9408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6" customFormat="1" ht="31.5" outlineLevel="6">
      <c r="A116" s="51" t="s">
        <v>262</v>
      </c>
      <c r="B116" s="52" t="s">
        <v>71</v>
      </c>
      <c r="C116" s="52" t="s">
        <v>275</v>
      </c>
      <c r="D116" s="52" t="s">
        <v>116</v>
      </c>
      <c r="E116" s="52"/>
      <c r="F116" s="53"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6" customFormat="1" ht="47.25" outlineLevel="6">
      <c r="A117" s="51" t="s">
        <v>259</v>
      </c>
      <c r="B117" s="52" t="s">
        <v>71</v>
      </c>
      <c r="C117" s="52" t="s">
        <v>275</v>
      </c>
      <c r="D117" s="52" t="s">
        <v>260</v>
      </c>
      <c r="E117" s="52"/>
      <c r="F117" s="53">
        <v>2929.38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6" customFormat="1" ht="23.25" customHeight="1" outlineLevel="6">
      <c r="A118" s="5" t="s">
        <v>96</v>
      </c>
      <c r="B118" s="6" t="s">
        <v>71</v>
      </c>
      <c r="C118" s="6" t="s">
        <v>275</v>
      </c>
      <c r="D118" s="6" t="s">
        <v>97</v>
      </c>
      <c r="E118" s="6"/>
      <c r="F118" s="7">
        <f>F119+F120</f>
        <v>8967.42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6" customFormat="1" ht="31.5" outlineLevel="6">
      <c r="A119" s="51" t="s">
        <v>98</v>
      </c>
      <c r="B119" s="52" t="s">
        <v>71</v>
      </c>
      <c r="C119" s="52" t="s">
        <v>275</v>
      </c>
      <c r="D119" s="52" t="s">
        <v>99</v>
      </c>
      <c r="E119" s="52"/>
      <c r="F119" s="53">
        <v>0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6" customFormat="1" ht="31.5" outlineLevel="6">
      <c r="A120" s="51" t="s">
        <v>100</v>
      </c>
      <c r="B120" s="52" t="s">
        <v>71</v>
      </c>
      <c r="C120" s="52" t="s">
        <v>275</v>
      </c>
      <c r="D120" s="52" t="s">
        <v>101</v>
      </c>
      <c r="E120" s="52"/>
      <c r="F120" s="53">
        <v>8967.42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6" customFormat="1" ht="15.75" outlineLevel="6">
      <c r="A121" s="5" t="s">
        <v>102</v>
      </c>
      <c r="B121" s="6" t="s">
        <v>71</v>
      </c>
      <c r="C121" s="6" t="s">
        <v>275</v>
      </c>
      <c r="D121" s="6" t="s">
        <v>103</v>
      </c>
      <c r="E121" s="6"/>
      <c r="F121" s="7">
        <f>F122+F123+F124</f>
        <v>296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6" customFormat="1" ht="22.5" customHeight="1" outlineLevel="6">
      <c r="A122" s="51" t="s">
        <v>104</v>
      </c>
      <c r="B122" s="52" t="s">
        <v>71</v>
      </c>
      <c r="C122" s="52" t="s">
        <v>275</v>
      </c>
      <c r="D122" s="52" t="s">
        <v>106</v>
      </c>
      <c r="E122" s="52"/>
      <c r="F122" s="53">
        <v>252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6" customFormat="1" ht="15.75" outlineLevel="6">
      <c r="A123" s="51" t="s">
        <v>105</v>
      </c>
      <c r="B123" s="52" t="s">
        <v>71</v>
      </c>
      <c r="C123" s="52" t="s">
        <v>275</v>
      </c>
      <c r="D123" s="52" t="s">
        <v>107</v>
      </c>
      <c r="E123" s="52"/>
      <c r="F123" s="53">
        <v>28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6" customFormat="1" ht="15.75" outlineLevel="6">
      <c r="A124" s="51" t="s">
        <v>378</v>
      </c>
      <c r="B124" s="52" t="s">
        <v>71</v>
      </c>
      <c r="C124" s="52" t="s">
        <v>275</v>
      </c>
      <c r="D124" s="52" t="s">
        <v>377</v>
      </c>
      <c r="E124" s="52"/>
      <c r="F124" s="53">
        <v>16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6" customFormat="1" ht="31.5" outlineLevel="6">
      <c r="A125" s="68" t="s">
        <v>144</v>
      </c>
      <c r="B125" s="19" t="s">
        <v>71</v>
      </c>
      <c r="C125" s="19" t="s">
        <v>276</v>
      </c>
      <c r="D125" s="19" t="s">
        <v>5</v>
      </c>
      <c r="E125" s="19"/>
      <c r="F125" s="20">
        <f>F126+F130</f>
        <v>1003.4</v>
      </c>
      <c r="G125" s="13">
        <f aca="true" t="shared" si="17" ref="G125:V125">G126</f>
        <v>0</v>
      </c>
      <c r="H125" s="13">
        <f t="shared" si="17"/>
        <v>0</v>
      </c>
      <c r="I125" s="13">
        <f t="shared" si="17"/>
        <v>0</v>
      </c>
      <c r="J125" s="13">
        <f t="shared" si="17"/>
        <v>0</v>
      </c>
      <c r="K125" s="13">
        <f t="shared" si="17"/>
        <v>0</v>
      </c>
      <c r="L125" s="13">
        <f t="shared" si="17"/>
        <v>0</v>
      </c>
      <c r="M125" s="13">
        <f t="shared" si="17"/>
        <v>0</v>
      </c>
      <c r="N125" s="13">
        <f t="shared" si="17"/>
        <v>0</v>
      </c>
      <c r="O125" s="13">
        <f t="shared" si="17"/>
        <v>0</v>
      </c>
      <c r="P125" s="13">
        <f t="shared" si="17"/>
        <v>0</v>
      </c>
      <c r="Q125" s="13">
        <f t="shared" si="17"/>
        <v>0</v>
      </c>
      <c r="R125" s="13">
        <f t="shared" si="17"/>
        <v>0</v>
      </c>
      <c r="S125" s="13">
        <f t="shared" si="17"/>
        <v>0</v>
      </c>
      <c r="T125" s="13">
        <f t="shared" si="17"/>
        <v>0</v>
      </c>
      <c r="U125" s="13">
        <f t="shared" si="17"/>
        <v>0</v>
      </c>
      <c r="V125" s="13">
        <f t="shared" si="17"/>
        <v>0</v>
      </c>
    </row>
    <row r="126" spans="1:22" s="26" customFormat="1" ht="31.5" outlineLevel="6">
      <c r="A126" s="5" t="s">
        <v>95</v>
      </c>
      <c r="B126" s="6" t="s">
        <v>71</v>
      </c>
      <c r="C126" s="6" t="s">
        <v>276</v>
      </c>
      <c r="D126" s="6" t="s">
        <v>94</v>
      </c>
      <c r="E126" s="6"/>
      <c r="F126" s="7">
        <f>F127+F128+F129</f>
        <v>932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6" customFormat="1" ht="31.5" outlineLevel="6">
      <c r="A127" s="51" t="s">
        <v>256</v>
      </c>
      <c r="B127" s="52" t="s">
        <v>71</v>
      </c>
      <c r="C127" s="52" t="s">
        <v>276</v>
      </c>
      <c r="D127" s="52" t="s">
        <v>92</v>
      </c>
      <c r="E127" s="52"/>
      <c r="F127" s="53">
        <v>716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6" customFormat="1" ht="31.5" outlineLevel="6">
      <c r="A128" s="51" t="s">
        <v>261</v>
      </c>
      <c r="B128" s="52" t="s">
        <v>71</v>
      </c>
      <c r="C128" s="52" t="s">
        <v>276</v>
      </c>
      <c r="D128" s="52" t="s">
        <v>93</v>
      </c>
      <c r="E128" s="52"/>
      <c r="F128" s="53">
        <v>0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6" customFormat="1" ht="47.25" outlineLevel="6">
      <c r="A129" s="51" t="s">
        <v>257</v>
      </c>
      <c r="B129" s="52" t="s">
        <v>71</v>
      </c>
      <c r="C129" s="52" t="s">
        <v>276</v>
      </c>
      <c r="D129" s="52" t="s">
        <v>258</v>
      </c>
      <c r="E129" s="52"/>
      <c r="F129" s="53">
        <v>216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6" customFormat="1" ht="15.75" outlineLevel="6">
      <c r="A130" s="5" t="s">
        <v>96</v>
      </c>
      <c r="B130" s="6" t="s">
        <v>71</v>
      </c>
      <c r="C130" s="6" t="s">
        <v>276</v>
      </c>
      <c r="D130" s="6" t="s">
        <v>97</v>
      </c>
      <c r="E130" s="6"/>
      <c r="F130" s="7">
        <f>F131</f>
        <v>71.4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6" customFormat="1" ht="31.5" outlineLevel="6">
      <c r="A131" s="51" t="s">
        <v>100</v>
      </c>
      <c r="B131" s="52" t="s">
        <v>71</v>
      </c>
      <c r="C131" s="52" t="s">
        <v>276</v>
      </c>
      <c r="D131" s="52" t="s">
        <v>101</v>
      </c>
      <c r="E131" s="52"/>
      <c r="F131" s="53">
        <v>71.4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6" customFormat="1" ht="31.5" outlineLevel="6">
      <c r="A132" s="68" t="s">
        <v>145</v>
      </c>
      <c r="B132" s="19" t="s">
        <v>71</v>
      </c>
      <c r="C132" s="19" t="s">
        <v>277</v>
      </c>
      <c r="D132" s="19" t="s">
        <v>5</v>
      </c>
      <c r="E132" s="19"/>
      <c r="F132" s="20">
        <f>F133+F137</f>
        <v>538</v>
      </c>
      <c r="G132" s="13">
        <f aca="true" t="shared" si="18" ref="G132:V132">G133</f>
        <v>0</v>
      </c>
      <c r="H132" s="13">
        <f t="shared" si="18"/>
        <v>0</v>
      </c>
      <c r="I132" s="13">
        <f t="shared" si="18"/>
        <v>0</v>
      </c>
      <c r="J132" s="13">
        <f t="shared" si="18"/>
        <v>0</v>
      </c>
      <c r="K132" s="13">
        <f t="shared" si="18"/>
        <v>0</v>
      </c>
      <c r="L132" s="13">
        <f t="shared" si="18"/>
        <v>0</v>
      </c>
      <c r="M132" s="13">
        <f t="shared" si="18"/>
        <v>0</v>
      </c>
      <c r="N132" s="13">
        <f t="shared" si="18"/>
        <v>0</v>
      </c>
      <c r="O132" s="13">
        <f t="shared" si="18"/>
        <v>0</v>
      </c>
      <c r="P132" s="13">
        <f t="shared" si="18"/>
        <v>0</v>
      </c>
      <c r="Q132" s="13">
        <f t="shared" si="18"/>
        <v>0</v>
      </c>
      <c r="R132" s="13">
        <f t="shared" si="18"/>
        <v>0</v>
      </c>
      <c r="S132" s="13">
        <f t="shared" si="18"/>
        <v>0</v>
      </c>
      <c r="T132" s="13">
        <f t="shared" si="18"/>
        <v>0</v>
      </c>
      <c r="U132" s="13">
        <f t="shared" si="18"/>
        <v>0</v>
      </c>
      <c r="V132" s="13">
        <f t="shared" si="18"/>
        <v>0</v>
      </c>
    </row>
    <row r="133" spans="1:22" s="26" customFormat="1" ht="31.5" outlineLevel="6">
      <c r="A133" s="5" t="s">
        <v>95</v>
      </c>
      <c r="B133" s="6" t="s">
        <v>71</v>
      </c>
      <c r="C133" s="6" t="s">
        <v>277</v>
      </c>
      <c r="D133" s="6" t="s">
        <v>94</v>
      </c>
      <c r="E133" s="6"/>
      <c r="F133" s="7">
        <f>F134+F135+F136</f>
        <v>466.4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6" customFormat="1" ht="31.5" outlineLevel="6">
      <c r="A134" s="51" t="s">
        <v>256</v>
      </c>
      <c r="B134" s="52" t="s">
        <v>71</v>
      </c>
      <c r="C134" s="52" t="s">
        <v>277</v>
      </c>
      <c r="D134" s="52" t="s">
        <v>92</v>
      </c>
      <c r="E134" s="52"/>
      <c r="F134" s="53">
        <v>358.2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6" customFormat="1" ht="31.5" outlineLevel="6">
      <c r="A135" s="51" t="s">
        <v>261</v>
      </c>
      <c r="B135" s="52" t="s">
        <v>71</v>
      </c>
      <c r="C135" s="52" t="s">
        <v>277</v>
      </c>
      <c r="D135" s="52" t="s">
        <v>93</v>
      </c>
      <c r="E135" s="52"/>
      <c r="F135" s="53">
        <v>0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6" customFormat="1" ht="47.25" outlineLevel="6">
      <c r="A136" s="51" t="s">
        <v>257</v>
      </c>
      <c r="B136" s="52" t="s">
        <v>71</v>
      </c>
      <c r="C136" s="52" t="s">
        <v>277</v>
      </c>
      <c r="D136" s="52" t="s">
        <v>258</v>
      </c>
      <c r="E136" s="52"/>
      <c r="F136" s="53">
        <v>108.2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6" customFormat="1" ht="15.75" outlineLevel="6">
      <c r="A137" s="5" t="s">
        <v>96</v>
      </c>
      <c r="B137" s="6" t="s">
        <v>71</v>
      </c>
      <c r="C137" s="6" t="s">
        <v>277</v>
      </c>
      <c r="D137" s="6" t="s">
        <v>97</v>
      </c>
      <c r="E137" s="6"/>
      <c r="F137" s="7">
        <f>F138</f>
        <v>71.6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6" customFormat="1" ht="31.5" outlineLevel="6">
      <c r="A138" s="51" t="s">
        <v>100</v>
      </c>
      <c r="B138" s="52" t="s">
        <v>71</v>
      </c>
      <c r="C138" s="52" t="s">
        <v>277</v>
      </c>
      <c r="D138" s="52" t="s">
        <v>101</v>
      </c>
      <c r="E138" s="52"/>
      <c r="F138" s="53">
        <v>71.6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6" customFormat="1" ht="31.5" outlineLevel="6">
      <c r="A139" s="68" t="s">
        <v>146</v>
      </c>
      <c r="B139" s="19" t="s">
        <v>71</v>
      </c>
      <c r="C139" s="19" t="s">
        <v>278</v>
      </c>
      <c r="D139" s="19" t="s">
        <v>5</v>
      </c>
      <c r="E139" s="19"/>
      <c r="F139" s="20">
        <f>F140+F143</f>
        <v>652</v>
      </c>
      <c r="G139" s="13">
        <f aca="true" t="shared" si="19" ref="G139:V139">G140</f>
        <v>0</v>
      </c>
      <c r="H139" s="13">
        <f t="shared" si="19"/>
        <v>0</v>
      </c>
      <c r="I139" s="13">
        <f t="shared" si="19"/>
        <v>0</v>
      </c>
      <c r="J139" s="13">
        <f t="shared" si="19"/>
        <v>0</v>
      </c>
      <c r="K139" s="13">
        <f t="shared" si="19"/>
        <v>0</v>
      </c>
      <c r="L139" s="13">
        <f t="shared" si="19"/>
        <v>0</v>
      </c>
      <c r="M139" s="13">
        <f t="shared" si="19"/>
        <v>0</v>
      </c>
      <c r="N139" s="13">
        <f t="shared" si="19"/>
        <v>0</v>
      </c>
      <c r="O139" s="13">
        <f t="shared" si="19"/>
        <v>0</v>
      </c>
      <c r="P139" s="13">
        <f t="shared" si="19"/>
        <v>0</v>
      </c>
      <c r="Q139" s="13">
        <f t="shared" si="19"/>
        <v>0</v>
      </c>
      <c r="R139" s="13">
        <f t="shared" si="19"/>
        <v>0</v>
      </c>
      <c r="S139" s="13">
        <f t="shared" si="19"/>
        <v>0</v>
      </c>
      <c r="T139" s="13">
        <f t="shared" si="19"/>
        <v>0</v>
      </c>
      <c r="U139" s="13">
        <f t="shared" si="19"/>
        <v>0</v>
      </c>
      <c r="V139" s="13">
        <f t="shared" si="19"/>
        <v>0</v>
      </c>
    </row>
    <row r="140" spans="1:22" s="26" customFormat="1" ht="31.5" outlineLevel="6">
      <c r="A140" s="5" t="s">
        <v>95</v>
      </c>
      <c r="B140" s="6" t="s">
        <v>71</v>
      </c>
      <c r="C140" s="6" t="s">
        <v>278</v>
      </c>
      <c r="D140" s="6" t="s">
        <v>94</v>
      </c>
      <c r="E140" s="6"/>
      <c r="F140" s="7">
        <f>F141+F142</f>
        <v>620.7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6" customFormat="1" ht="31.5" outlineLevel="6">
      <c r="A141" s="51" t="s">
        <v>256</v>
      </c>
      <c r="B141" s="52" t="s">
        <v>71</v>
      </c>
      <c r="C141" s="52" t="s">
        <v>278</v>
      </c>
      <c r="D141" s="52" t="s">
        <v>92</v>
      </c>
      <c r="E141" s="56"/>
      <c r="F141" s="53">
        <v>476.7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26" customFormat="1" ht="47.25" outlineLevel="6">
      <c r="A142" s="51" t="s">
        <v>257</v>
      </c>
      <c r="B142" s="52" t="s">
        <v>71</v>
      </c>
      <c r="C142" s="52" t="s">
        <v>278</v>
      </c>
      <c r="D142" s="52" t="s">
        <v>258</v>
      </c>
      <c r="E142" s="56"/>
      <c r="F142" s="53">
        <v>144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26" customFormat="1" ht="15.75" outlineLevel="6">
      <c r="A143" s="5" t="s">
        <v>96</v>
      </c>
      <c r="B143" s="6" t="s">
        <v>71</v>
      </c>
      <c r="C143" s="6" t="s">
        <v>278</v>
      </c>
      <c r="D143" s="6" t="s">
        <v>97</v>
      </c>
      <c r="E143" s="49"/>
      <c r="F143" s="7">
        <f>F144</f>
        <v>31.3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26" customFormat="1" ht="31.5" outlineLevel="6">
      <c r="A144" s="51" t="s">
        <v>100</v>
      </c>
      <c r="B144" s="52" t="s">
        <v>71</v>
      </c>
      <c r="C144" s="52" t="s">
        <v>278</v>
      </c>
      <c r="D144" s="52" t="s">
        <v>101</v>
      </c>
      <c r="E144" s="56"/>
      <c r="F144" s="53">
        <v>31.3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26" customFormat="1" ht="15.75" outlineLevel="6">
      <c r="A145" s="14" t="s">
        <v>147</v>
      </c>
      <c r="B145" s="12" t="s">
        <v>71</v>
      </c>
      <c r="C145" s="12" t="s">
        <v>263</v>
      </c>
      <c r="D145" s="12" t="s">
        <v>5</v>
      </c>
      <c r="E145" s="12"/>
      <c r="F145" s="13">
        <f>F153+F160+F146+F167+F172</f>
        <v>11402.091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26" customFormat="1" ht="31.5" outlineLevel="6">
      <c r="A146" s="68" t="s">
        <v>228</v>
      </c>
      <c r="B146" s="66" t="s">
        <v>71</v>
      </c>
      <c r="C146" s="66" t="s">
        <v>279</v>
      </c>
      <c r="D146" s="66" t="s">
        <v>5</v>
      </c>
      <c r="E146" s="66"/>
      <c r="F146" s="67">
        <f>F147+F150</f>
        <v>60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26" customFormat="1" ht="33.75" customHeight="1" outlineLevel="6">
      <c r="A147" s="5" t="s">
        <v>198</v>
      </c>
      <c r="B147" s="6" t="s">
        <v>71</v>
      </c>
      <c r="C147" s="6" t="s">
        <v>280</v>
      </c>
      <c r="D147" s="6" t="s">
        <v>5</v>
      </c>
      <c r="E147" s="12"/>
      <c r="F147" s="7">
        <f>F148</f>
        <v>40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26" customFormat="1" ht="15.75" outlineLevel="6">
      <c r="A148" s="51" t="s">
        <v>96</v>
      </c>
      <c r="B148" s="52" t="s">
        <v>71</v>
      </c>
      <c r="C148" s="52" t="s">
        <v>280</v>
      </c>
      <c r="D148" s="52" t="s">
        <v>97</v>
      </c>
      <c r="E148" s="12"/>
      <c r="F148" s="53">
        <f>F149</f>
        <v>40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26" customFormat="1" ht="31.5" outlineLevel="6">
      <c r="A149" s="51" t="s">
        <v>100</v>
      </c>
      <c r="B149" s="52" t="s">
        <v>71</v>
      </c>
      <c r="C149" s="52" t="s">
        <v>280</v>
      </c>
      <c r="D149" s="52" t="s">
        <v>101</v>
      </c>
      <c r="E149" s="12"/>
      <c r="F149" s="53">
        <v>40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26" customFormat="1" ht="31.5" outlineLevel="6">
      <c r="A150" s="5" t="s">
        <v>199</v>
      </c>
      <c r="B150" s="6" t="s">
        <v>71</v>
      </c>
      <c r="C150" s="6" t="s">
        <v>281</v>
      </c>
      <c r="D150" s="6" t="s">
        <v>5</v>
      </c>
      <c r="E150" s="12"/>
      <c r="F150" s="7">
        <f>F151</f>
        <v>20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26" customFormat="1" ht="15.75" outlineLevel="6">
      <c r="A151" s="51" t="s">
        <v>96</v>
      </c>
      <c r="B151" s="52" t="s">
        <v>71</v>
      </c>
      <c r="C151" s="52" t="s">
        <v>281</v>
      </c>
      <c r="D151" s="52" t="s">
        <v>97</v>
      </c>
      <c r="E151" s="12"/>
      <c r="F151" s="53">
        <f>F152</f>
        <v>20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26" customFormat="1" ht="31.5" outlineLevel="6">
      <c r="A152" s="51" t="s">
        <v>100</v>
      </c>
      <c r="B152" s="52" t="s">
        <v>71</v>
      </c>
      <c r="C152" s="52" t="s">
        <v>281</v>
      </c>
      <c r="D152" s="52" t="s">
        <v>101</v>
      </c>
      <c r="E152" s="12"/>
      <c r="F152" s="53">
        <v>20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26" customFormat="1" ht="15.75" outlineLevel="6">
      <c r="A153" s="54" t="s">
        <v>229</v>
      </c>
      <c r="B153" s="19" t="s">
        <v>71</v>
      </c>
      <c r="C153" s="19" t="s">
        <v>282</v>
      </c>
      <c r="D153" s="19" t="s">
        <v>5</v>
      </c>
      <c r="E153" s="19"/>
      <c r="F153" s="20">
        <f>F154+F157</f>
        <v>40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26" customFormat="1" ht="31.5" outlineLevel="6">
      <c r="A154" s="5" t="s">
        <v>148</v>
      </c>
      <c r="B154" s="6" t="s">
        <v>71</v>
      </c>
      <c r="C154" s="6" t="s">
        <v>283</v>
      </c>
      <c r="D154" s="6" t="s">
        <v>5</v>
      </c>
      <c r="E154" s="6"/>
      <c r="F154" s="7">
        <f>F155</f>
        <v>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26" customFormat="1" ht="15.75" outlineLevel="6">
      <c r="A155" s="51" t="s">
        <v>96</v>
      </c>
      <c r="B155" s="52" t="s">
        <v>71</v>
      </c>
      <c r="C155" s="52" t="s">
        <v>283</v>
      </c>
      <c r="D155" s="52" t="s">
        <v>97</v>
      </c>
      <c r="E155" s="52"/>
      <c r="F155" s="53">
        <f>F156</f>
        <v>0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26" customFormat="1" ht="31.5" outlineLevel="6">
      <c r="A156" s="51" t="s">
        <v>100</v>
      </c>
      <c r="B156" s="52" t="s">
        <v>71</v>
      </c>
      <c r="C156" s="52" t="s">
        <v>283</v>
      </c>
      <c r="D156" s="52" t="s">
        <v>101</v>
      </c>
      <c r="E156" s="52"/>
      <c r="F156" s="53">
        <v>0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26" customFormat="1" ht="31.5" outlineLevel="6">
      <c r="A157" s="5" t="s">
        <v>149</v>
      </c>
      <c r="B157" s="6" t="s">
        <v>71</v>
      </c>
      <c r="C157" s="6" t="s">
        <v>284</v>
      </c>
      <c r="D157" s="6" t="s">
        <v>5</v>
      </c>
      <c r="E157" s="6"/>
      <c r="F157" s="7">
        <f>F158</f>
        <v>40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26" customFormat="1" ht="15.75" outlineLevel="6">
      <c r="A158" s="51" t="s">
        <v>96</v>
      </c>
      <c r="B158" s="52" t="s">
        <v>71</v>
      </c>
      <c r="C158" s="52" t="s">
        <v>284</v>
      </c>
      <c r="D158" s="52" t="s">
        <v>97</v>
      </c>
      <c r="E158" s="52"/>
      <c r="F158" s="53">
        <f>F159</f>
        <v>40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26" customFormat="1" ht="31.5" outlineLevel="6">
      <c r="A159" s="51" t="s">
        <v>100</v>
      </c>
      <c r="B159" s="52" t="s">
        <v>71</v>
      </c>
      <c r="C159" s="52" t="s">
        <v>284</v>
      </c>
      <c r="D159" s="52" t="s">
        <v>101</v>
      </c>
      <c r="E159" s="52"/>
      <c r="F159" s="53">
        <v>40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26" customFormat="1" ht="31.5" outlineLevel="6">
      <c r="A160" s="54" t="s">
        <v>230</v>
      </c>
      <c r="B160" s="19" t="s">
        <v>71</v>
      </c>
      <c r="C160" s="19" t="s">
        <v>285</v>
      </c>
      <c r="D160" s="19" t="s">
        <v>5</v>
      </c>
      <c r="E160" s="19"/>
      <c r="F160" s="20">
        <f>F161+F164</f>
        <v>14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26" customFormat="1" ht="47.25" outlineLevel="6">
      <c r="A161" s="5" t="s">
        <v>150</v>
      </c>
      <c r="B161" s="6" t="s">
        <v>71</v>
      </c>
      <c r="C161" s="6" t="s">
        <v>286</v>
      </c>
      <c r="D161" s="6" t="s">
        <v>5</v>
      </c>
      <c r="E161" s="6"/>
      <c r="F161" s="7">
        <f>F162</f>
        <v>10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26" customFormat="1" ht="15.75" outlineLevel="6">
      <c r="A162" s="51" t="s">
        <v>96</v>
      </c>
      <c r="B162" s="52" t="s">
        <v>71</v>
      </c>
      <c r="C162" s="52" t="s">
        <v>286</v>
      </c>
      <c r="D162" s="52" t="s">
        <v>97</v>
      </c>
      <c r="E162" s="52"/>
      <c r="F162" s="53">
        <f>F163</f>
        <v>10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26" customFormat="1" ht="31.5" outlineLevel="6">
      <c r="A163" s="51" t="s">
        <v>100</v>
      </c>
      <c r="B163" s="52" t="s">
        <v>71</v>
      </c>
      <c r="C163" s="52" t="s">
        <v>286</v>
      </c>
      <c r="D163" s="52" t="s">
        <v>101</v>
      </c>
      <c r="E163" s="52"/>
      <c r="F163" s="53">
        <v>10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26" customFormat="1" ht="47.25" outlineLevel="6">
      <c r="A164" s="5" t="s">
        <v>379</v>
      </c>
      <c r="B164" s="6" t="s">
        <v>71</v>
      </c>
      <c r="C164" s="6" t="s">
        <v>380</v>
      </c>
      <c r="D164" s="6" t="s">
        <v>5</v>
      </c>
      <c r="E164" s="6"/>
      <c r="F164" s="7">
        <f>F165</f>
        <v>4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26" customFormat="1" ht="15.75" outlineLevel="6">
      <c r="A165" s="51" t="s">
        <v>96</v>
      </c>
      <c r="B165" s="52" t="s">
        <v>71</v>
      </c>
      <c r="C165" s="52" t="s">
        <v>380</v>
      </c>
      <c r="D165" s="52" t="s">
        <v>97</v>
      </c>
      <c r="E165" s="52"/>
      <c r="F165" s="53">
        <f>F166</f>
        <v>4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26" customFormat="1" ht="31.5" outlineLevel="6">
      <c r="A166" s="51" t="s">
        <v>100</v>
      </c>
      <c r="B166" s="52" t="s">
        <v>71</v>
      </c>
      <c r="C166" s="52" t="s">
        <v>380</v>
      </c>
      <c r="D166" s="52" t="s">
        <v>101</v>
      </c>
      <c r="E166" s="52"/>
      <c r="F166" s="53">
        <v>4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26" customFormat="1" ht="34.5" customHeight="1" outlineLevel="6">
      <c r="A167" s="54" t="s">
        <v>366</v>
      </c>
      <c r="B167" s="19" t="s">
        <v>71</v>
      </c>
      <c r="C167" s="19" t="s">
        <v>370</v>
      </c>
      <c r="D167" s="19" t="s">
        <v>5</v>
      </c>
      <c r="E167" s="19"/>
      <c r="F167" s="88">
        <f>F168+F170</f>
        <v>11248.091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26" customFormat="1" ht="15.75" outlineLevel="6">
      <c r="A168" s="5" t="s">
        <v>122</v>
      </c>
      <c r="B168" s="6" t="s">
        <v>71</v>
      </c>
      <c r="C168" s="6" t="s">
        <v>401</v>
      </c>
      <c r="D168" s="6" t="s">
        <v>123</v>
      </c>
      <c r="E168" s="6"/>
      <c r="F168" s="89">
        <f>F169</f>
        <v>5707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26" customFormat="1" ht="47.25" outlineLevel="6">
      <c r="A169" s="60" t="s">
        <v>206</v>
      </c>
      <c r="B169" s="52" t="s">
        <v>71</v>
      </c>
      <c r="C169" s="52" t="s">
        <v>401</v>
      </c>
      <c r="D169" s="52" t="s">
        <v>85</v>
      </c>
      <c r="E169" s="52"/>
      <c r="F169" s="90">
        <v>5707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26" customFormat="1" ht="15.75" outlineLevel="6">
      <c r="A170" s="5" t="s">
        <v>122</v>
      </c>
      <c r="B170" s="6" t="s">
        <v>71</v>
      </c>
      <c r="C170" s="6" t="s">
        <v>369</v>
      </c>
      <c r="D170" s="6" t="s">
        <v>123</v>
      </c>
      <c r="E170" s="6"/>
      <c r="F170" s="89">
        <f>F171</f>
        <v>5541.091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26" customFormat="1" ht="47.25" outlineLevel="6">
      <c r="A171" s="60" t="s">
        <v>206</v>
      </c>
      <c r="B171" s="52" t="s">
        <v>71</v>
      </c>
      <c r="C171" s="52" t="s">
        <v>369</v>
      </c>
      <c r="D171" s="52" t="s">
        <v>85</v>
      </c>
      <c r="E171" s="52"/>
      <c r="F171" s="53">
        <v>5541.091</v>
      </c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26" customFormat="1" ht="31.5" outlineLevel="6">
      <c r="A172" s="54" t="s">
        <v>384</v>
      </c>
      <c r="B172" s="19" t="s">
        <v>71</v>
      </c>
      <c r="C172" s="19" t="s">
        <v>385</v>
      </c>
      <c r="D172" s="19" t="s">
        <v>5</v>
      </c>
      <c r="E172" s="19"/>
      <c r="F172" s="88">
        <f>F173</f>
        <v>40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26" customFormat="1" ht="15.75" outlineLevel="6">
      <c r="A173" s="5" t="s">
        <v>96</v>
      </c>
      <c r="B173" s="6" t="s">
        <v>71</v>
      </c>
      <c r="C173" s="6" t="s">
        <v>386</v>
      </c>
      <c r="D173" s="6" t="s">
        <v>97</v>
      </c>
      <c r="E173" s="6"/>
      <c r="F173" s="89">
        <f>F174</f>
        <v>40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26" customFormat="1" ht="31.5" outlineLevel="6">
      <c r="A174" s="60" t="s">
        <v>100</v>
      </c>
      <c r="B174" s="52" t="s">
        <v>71</v>
      </c>
      <c r="C174" s="52" t="s">
        <v>386</v>
      </c>
      <c r="D174" s="52" t="s">
        <v>101</v>
      </c>
      <c r="E174" s="52"/>
      <c r="F174" s="90">
        <v>40</v>
      </c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26" customFormat="1" ht="15.75" outlineLevel="6">
      <c r="A175" s="69" t="s">
        <v>151</v>
      </c>
      <c r="B175" s="32" t="s">
        <v>152</v>
      </c>
      <c r="C175" s="32" t="s">
        <v>263</v>
      </c>
      <c r="D175" s="32" t="s">
        <v>5</v>
      </c>
      <c r="E175" s="47"/>
      <c r="F175" s="70">
        <f>F176</f>
        <v>1712.2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5" ht="15.75" outlineLevel="6">
      <c r="A176" s="71" t="s">
        <v>83</v>
      </c>
      <c r="B176" s="9" t="s">
        <v>84</v>
      </c>
      <c r="C176" s="9" t="s">
        <v>263</v>
      </c>
      <c r="D176" s="9" t="s">
        <v>5</v>
      </c>
      <c r="E176" s="72" t="s">
        <v>5</v>
      </c>
      <c r="F176" s="73">
        <f>F177</f>
        <v>1712.2</v>
      </c>
      <c r="G176" s="33" t="e">
        <f>#REF!</f>
        <v>#REF!</v>
      </c>
      <c r="H176" s="33" t="e">
        <f>#REF!</f>
        <v>#REF!</v>
      </c>
      <c r="I176" s="33" t="e">
        <f>#REF!</f>
        <v>#REF!</v>
      </c>
      <c r="J176" s="33" t="e">
        <f>#REF!</f>
        <v>#REF!</v>
      </c>
      <c r="K176" s="33" t="e">
        <f>#REF!</f>
        <v>#REF!</v>
      </c>
      <c r="L176" s="33" t="e">
        <f>#REF!</f>
        <v>#REF!</v>
      </c>
      <c r="M176" s="33" t="e">
        <f>#REF!</f>
        <v>#REF!</v>
      </c>
      <c r="N176" s="33" t="e">
        <f>#REF!</f>
        <v>#REF!</v>
      </c>
      <c r="O176" s="33" t="e">
        <f>#REF!</f>
        <v>#REF!</v>
      </c>
      <c r="P176" s="33" t="e">
        <f>#REF!</f>
        <v>#REF!</v>
      </c>
      <c r="Q176" s="33" t="e">
        <f>#REF!</f>
        <v>#REF!</v>
      </c>
      <c r="R176" s="33" t="e">
        <f>#REF!</f>
        <v>#REF!</v>
      </c>
      <c r="S176" s="33" t="e">
        <f>#REF!</f>
        <v>#REF!</v>
      </c>
      <c r="T176" s="33" t="e">
        <f>#REF!</f>
        <v>#REF!</v>
      </c>
      <c r="U176" s="33" t="e">
        <f>#REF!</f>
        <v>#REF!</v>
      </c>
      <c r="V176" s="38" t="e">
        <f>#REF!</f>
        <v>#REF!</v>
      </c>
      <c r="W176" s="50"/>
      <c r="X176" s="42"/>
      <c r="Y176" s="43"/>
    </row>
    <row r="177" spans="1:25" ht="31.5" outlineLevel="6">
      <c r="A177" s="22" t="s">
        <v>137</v>
      </c>
      <c r="B177" s="12" t="s">
        <v>84</v>
      </c>
      <c r="C177" s="12" t="s">
        <v>264</v>
      </c>
      <c r="D177" s="12" t="s">
        <v>5</v>
      </c>
      <c r="E177" s="48"/>
      <c r="F177" s="34">
        <f>F178</f>
        <v>1712.2</v>
      </c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9"/>
      <c r="W177" s="44"/>
      <c r="X177" s="45"/>
      <c r="Y177" s="43"/>
    </row>
    <row r="178" spans="1:25" ht="31.5" outlineLevel="6">
      <c r="A178" s="22" t="s">
        <v>139</v>
      </c>
      <c r="B178" s="12" t="s">
        <v>84</v>
      </c>
      <c r="C178" s="12" t="s">
        <v>265</v>
      </c>
      <c r="D178" s="12" t="s">
        <v>5</v>
      </c>
      <c r="E178" s="48"/>
      <c r="F178" s="34">
        <f>F179</f>
        <v>1712.2</v>
      </c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9"/>
      <c r="W178" s="44"/>
      <c r="X178" s="45"/>
      <c r="Y178" s="43"/>
    </row>
    <row r="179" spans="1:25" ht="31.5" outlineLevel="6">
      <c r="A179" s="57" t="s">
        <v>42</v>
      </c>
      <c r="B179" s="19" t="s">
        <v>84</v>
      </c>
      <c r="C179" s="19" t="s">
        <v>287</v>
      </c>
      <c r="D179" s="19" t="s">
        <v>5</v>
      </c>
      <c r="E179" s="58" t="s">
        <v>5</v>
      </c>
      <c r="F179" s="59">
        <f>F180</f>
        <v>1712.2</v>
      </c>
      <c r="G179" s="35">
        <f>G180</f>
        <v>1397.92</v>
      </c>
      <c r="H179" s="35">
        <f aca="true" t="shared" si="20" ref="H179:V179">H180</f>
        <v>0</v>
      </c>
      <c r="I179" s="35">
        <f t="shared" si="20"/>
        <v>0</v>
      </c>
      <c r="J179" s="35">
        <f t="shared" si="20"/>
        <v>0</v>
      </c>
      <c r="K179" s="35">
        <f t="shared" si="20"/>
        <v>0</v>
      </c>
      <c r="L179" s="35">
        <f t="shared" si="20"/>
        <v>0</v>
      </c>
      <c r="M179" s="35">
        <f t="shared" si="20"/>
        <v>0</v>
      </c>
      <c r="N179" s="35">
        <f t="shared" si="20"/>
        <v>0</v>
      </c>
      <c r="O179" s="35">
        <f t="shared" si="20"/>
        <v>0</v>
      </c>
      <c r="P179" s="35">
        <f t="shared" si="20"/>
        <v>0</v>
      </c>
      <c r="Q179" s="35">
        <f t="shared" si="20"/>
        <v>0</v>
      </c>
      <c r="R179" s="35">
        <f t="shared" si="20"/>
        <v>0</v>
      </c>
      <c r="S179" s="35">
        <f t="shared" si="20"/>
        <v>0</v>
      </c>
      <c r="T179" s="35">
        <f t="shared" si="20"/>
        <v>0</v>
      </c>
      <c r="U179" s="35">
        <f t="shared" si="20"/>
        <v>0</v>
      </c>
      <c r="V179" s="40">
        <f t="shared" si="20"/>
        <v>0</v>
      </c>
      <c r="W179" s="41"/>
      <c r="X179" s="42"/>
      <c r="Y179" s="43"/>
    </row>
    <row r="180" spans="1:25" ht="15.75" outlineLevel="6">
      <c r="A180" s="25" t="s">
        <v>117</v>
      </c>
      <c r="B180" s="6" t="s">
        <v>84</v>
      </c>
      <c r="C180" s="6" t="s">
        <v>287</v>
      </c>
      <c r="D180" s="6" t="s">
        <v>118</v>
      </c>
      <c r="E180" s="49" t="s">
        <v>18</v>
      </c>
      <c r="F180" s="35">
        <v>1712.2</v>
      </c>
      <c r="G180" s="35">
        <v>1397.92</v>
      </c>
      <c r="H180" s="36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37"/>
      <c r="W180" s="41"/>
      <c r="X180" s="46"/>
      <c r="Y180" s="43"/>
    </row>
    <row r="181" spans="1:22" s="26" customFormat="1" ht="32.25" customHeight="1" outlineLevel="6">
      <c r="A181" s="16" t="s">
        <v>59</v>
      </c>
      <c r="B181" s="17" t="s">
        <v>58</v>
      </c>
      <c r="C181" s="17" t="s">
        <v>263</v>
      </c>
      <c r="D181" s="17" t="s">
        <v>5</v>
      </c>
      <c r="E181" s="17"/>
      <c r="F181" s="18">
        <f aca="true" t="shared" si="21" ref="F181:F186">F182</f>
        <v>50</v>
      </c>
      <c r="G181" s="18">
        <f aca="true" t="shared" si="22" ref="G181:V181">G182</f>
        <v>0</v>
      </c>
      <c r="H181" s="18">
        <f t="shared" si="22"/>
        <v>0</v>
      </c>
      <c r="I181" s="18">
        <f t="shared" si="22"/>
        <v>0</v>
      </c>
      <c r="J181" s="18">
        <f t="shared" si="22"/>
        <v>0</v>
      </c>
      <c r="K181" s="18">
        <f t="shared" si="22"/>
        <v>0</v>
      </c>
      <c r="L181" s="18">
        <f t="shared" si="22"/>
        <v>0</v>
      </c>
      <c r="M181" s="18">
        <f t="shared" si="22"/>
        <v>0</v>
      </c>
      <c r="N181" s="18">
        <f t="shared" si="22"/>
        <v>0</v>
      </c>
      <c r="O181" s="18">
        <f t="shared" si="22"/>
        <v>0</v>
      </c>
      <c r="P181" s="18">
        <f t="shared" si="22"/>
        <v>0</v>
      </c>
      <c r="Q181" s="18">
        <f t="shared" si="22"/>
        <v>0</v>
      </c>
      <c r="R181" s="18">
        <f t="shared" si="22"/>
        <v>0</v>
      </c>
      <c r="S181" s="18">
        <f t="shared" si="22"/>
        <v>0</v>
      </c>
      <c r="T181" s="18">
        <f t="shared" si="22"/>
        <v>0</v>
      </c>
      <c r="U181" s="18">
        <f t="shared" si="22"/>
        <v>0</v>
      </c>
      <c r="V181" s="18">
        <f t="shared" si="22"/>
        <v>0</v>
      </c>
    </row>
    <row r="182" spans="1:22" s="26" customFormat="1" ht="48" customHeight="1" outlineLevel="3">
      <c r="A182" s="8" t="s">
        <v>34</v>
      </c>
      <c r="B182" s="9" t="s">
        <v>10</v>
      </c>
      <c r="C182" s="9" t="s">
        <v>263</v>
      </c>
      <c r="D182" s="9" t="s">
        <v>5</v>
      </c>
      <c r="E182" s="9"/>
      <c r="F182" s="10">
        <f t="shared" si="21"/>
        <v>50</v>
      </c>
      <c r="G182" s="10">
        <f aca="true" t="shared" si="23" ref="G182:V182">G184</f>
        <v>0</v>
      </c>
      <c r="H182" s="10">
        <f t="shared" si="23"/>
        <v>0</v>
      </c>
      <c r="I182" s="10">
        <f t="shared" si="23"/>
        <v>0</v>
      </c>
      <c r="J182" s="10">
        <f t="shared" si="23"/>
        <v>0</v>
      </c>
      <c r="K182" s="10">
        <f t="shared" si="23"/>
        <v>0</v>
      </c>
      <c r="L182" s="10">
        <f t="shared" si="23"/>
        <v>0</v>
      </c>
      <c r="M182" s="10">
        <f t="shared" si="23"/>
        <v>0</v>
      </c>
      <c r="N182" s="10">
        <f t="shared" si="23"/>
        <v>0</v>
      </c>
      <c r="O182" s="10">
        <f t="shared" si="23"/>
        <v>0</v>
      </c>
      <c r="P182" s="10">
        <f t="shared" si="23"/>
        <v>0</v>
      </c>
      <c r="Q182" s="10">
        <f t="shared" si="23"/>
        <v>0</v>
      </c>
      <c r="R182" s="10">
        <f t="shared" si="23"/>
        <v>0</v>
      </c>
      <c r="S182" s="10">
        <f t="shared" si="23"/>
        <v>0</v>
      </c>
      <c r="T182" s="10">
        <f t="shared" si="23"/>
        <v>0</v>
      </c>
      <c r="U182" s="10">
        <f t="shared" si="23"/>
        <v>0</v>
      </c>
      <c r="V182" s="10">
        <f t="shared" si="23"/>
        <v>0</v>
      </c>
    </row>
    <row r="183" spans="1:22" s="26" customFormat="1" ht="34.5" customHeight="1" outlineLevel="3">
      <c r="A183" s="22" t="s">
        <v>137</v>
      </c>
      <c r="B183" s="9" t="s">
        <v>10</v>
      </c>
      <c r="C183" s="9" t="s">
        <v>264</v>
      </c>
      <c r="D183" s="9" t="s">
        <v>5</v>
      </c>
      <c r="E183" s="9"/>
      <c r="F183" s="10">
        <f t="shared" si="21"/>
        <v>50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26" customFormat="1" ht="30.75" customHeight="1" outlineLevel="3">
      <c r="A184" s="22" t="s">
        <v>139</v>
      </c>
      <c r="B184" s="12" t="s">
        <v>10</v>
      </c>
      <c r="C184" s="12" t="s">
        <v>265</v>
      </c>
      <c r="D184" s="12" t="s">
        <v>5</v>
      </c>
      <c r="E184" s="12"/>
      <c r="F184" s="13">
        <f t="shared" si="21"/>
        <v>50</v>
      </c>
      <c r="G184" s="13">
        <f aca="true" t="shared" si="24" ref="G184:V185">G185</f>
        <v>0</v>
      </c>
      <c r="H184" s="13">
        <f t="shared" si="24"/>
        <v>0</v>
      </c>
      <c r="I184" s="13">
        <f t="shared" si="24"/>
        <v>0</v>
      </c>
      <c r="J184" s="13">
        <f t="shared" si="24"/>
        <v>0</v>
      </c>
      <c r="K184" s="13">
        <f t="shared" si="24"/>
        <v>0</v>
      </c>
      <c r="L184" s="13">
        <f t="shared" si="24"/>
        <v>0</v>
      </c>
      <c r="M184" s="13">
        <f t="shared" si="24"/>
        <v>0</v>
      </c>
      <c r="N184" s="13">
        <f t="shared" si="24"/>
        <v>0</v>
      </c>
      <c r="O184" s="13">
        <f t="shared" si="24"/>
        <v>0</v>
      </c>
      <c r="P184" s="13">
        <f t="shared" si="24"/>
        <v>0</v>
      </c>
      <c r="Q184" s="13">
        <f t="shared" si="24"/>
        <v>0</v>
      </c>
      <c r="R184" s="13">
        <f t="shared" si="24"/>
        <v>0</v>
      </c>
      <c r="S184" s="13">
        <f t="shared" si="24"/>
        <v>0</v>
      </c>
      <c r="T184" s="13">
        <f t="shared" si="24"/>
        <v>0</v>
      </c>
      <c r="U184" s="13">
        <f t="shared" si="24"/>
        <v>0</v>
      </c>
      <c r="V184" s="13">
        <f t="shared" si="24"/>
        <v>0</v>
      </c>
    </row>
    <row r="185" spans="1:22" s="26" customFormat="1" ht="32.25" customHeight="1" outlineLevel="4">
      <c r="A185" s="54" t="s">
        <v>153</v>
      </c>
      <c r="B185" s="19" t="s">
        <v>10</v>
      </c>
      <c r="C185" s="19" t="s">
        <v>288</v>
      </c>
      <c r="D185" s="19" t="s">
        <v>5</v>
      </c>
      <c r="E185" s="19"/>
      <c r="F185" s="20">
        <f t="shared" si="21"/>
        <v>50</v>
      </c>
      <c r="G185" s="7">
        <f t="shared" si="24"/>
        <v>0</v>
      </c>
      <c r="H185" s="7">
        <f t="shared" si="24"/>
        <v>0</v>
      </c>
      <c r="I185" s="7">
        <f t="shared" si="24"/>
        <v>0</v>
      </c>
      <c r="J185" s="7">
        <f t="shared" si="24"/>
        <v>0</v>
      </c>
      <c r="K185" s="7">
        <f t="shared" si="24"/>
        <v>0</v>
      </c>
      <c r="L185" s="7">
        <f t="shared" si="24"/>
        <v>0</v>
      </c>
      <c r="M185" s="7">
        <f t="shared" si="24"/>
        <v>0</v>
      </c>
      <c r="N185" s="7">
        <f t="shared" si="24"/>
        <v>0</v>
      </c>
      <c r="O185" s="7">
        <f t="shared" si="24"/>
        <v>0</v>
      </c>
      <c r="P185" s="7">
        <f t="shared" si="24"/>
        <v>0</v>
      </c>
      <c r="Q185" s="7">
        <f t="shared" si="24"/>
        <v>0</v>
      </c>
      <c r="R185" s="7">
        <f t="shared" si="24"/>
        <v>0</v>
      </c>
      <c r="S185" s="7">
        <f t="shared" si="24"/>
        <v>0</v>
      </c>
      <c r="T185" s="7">
        <f t="shared" si="24"/>
        <v>0</v>
      </c>
      <c r="U185" s="7">
        <f t="shared" si="24"/>
        <v>0</v>
      </c>
      <c r="V185" s="7">
        <f t="shared" si="24"/>
        <v>0</v>
      </c>
    </row>
    <row r="186" spans="1:22" s="26" customFormat="1" ht="15.75" outlineLevel="5">
      <c r="A186" s="5" t="s">
        <v>96</v>
      </c>
      <c r="B186" s="6" t="s">
        <v>10</v>
      </c>
      <c r="C186" s="6" t="s">
        <v>288</v>
      </c>
      <c r="D186" s="6" t="s">
        <v>97</v>
      </c>
      <c r="E186" s="6"/>
      <c r="F186" s="7">
        <f t="shared" si="21"/>
        <v>50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26" customFormat="1" ht="31.5" outlineLevel="5">
      <c r="A187" s="51" t="s">
        <v>100</v>
      </c>
      <c r="B187" s="52" t="s">
        <v>10</v>
      </c>
      <c r="C187" s="52" t="s">
        <v>288</v>
      </c>
      <c r="D187" s="52" t="s">
        <v>101</v>
      </c>
      <c r="E187" s="52"/>
      <c r="F187" s="53">
        <v>50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6" customFormat="1" ht="18.75" outlineLevel="6">
      <c r="A188" s="16" t="s">
        <v>57</v>
      </c>
      <c r="B188" s="17" t="s">
        <v>56</v>
      </c>
      <c r="C188" s="17" t="s">
        <v>263</v>
      </c>
      <c r="D188" s="17" t="s">
        <v>5</v>
      </c>
      <c r="E188" s="17"/>
      <c r="F188" s="85">
        <f>F195+F212+F189</f>
        <v>22229.28</v>
      </c>
      <c r="G188" s="18" t="e">
        <f aca="true" t="shared" si="25" ref="G188:V188">G195+G212</f>
        <v>#REF!</v>
      </c>
      <c r="H188" s="18" t="e">
        <f t="shared" si="25"/>
        <v>#REF!</v>
      </c>
      <c r="I188" s="18" t="e">
        <f t="shared" si="25"/>
        <v>#REF!</v>
      </c>
      <c r="J188" s="18" t="e">
        <f t="shared" si="25"/>
        <v>#REF!</v>
      </c>
      <c r="K188" s="18" t="e">
        <f t="shared" si="25"/>
        <v>#REF!</v>
      </c>
      <c r="L188" s="18" t="e">
        <f t="shared" si="25"/>
        <v>#REF!</v>
      </c>
      <c r="M188" s="18" t="e">
        <f t="shared" si="25"/>
        <v>#REF!</v>
      </c>
      <c r="N188" s="18" t="e">
        <f t="shared" si="25"/>
        <v>#REF!</v>
      </c>
      <c r="O188" s="18" t="e">
        <f t="shared" si="25"/>
        <v>#REF!</v>
      </c>
      <c r="P188" s="18" t="e">
        <f t="shared" si="25"/>
        <v>#REF!</v>
      </c>
      <c r="Q188" s="18" t="e">
        <f t="shared" si="25"/>
        <v>#REF!</v>
      </c>
      <c r="R188" s="18" t="e">
        <f t="shared" si="25"/>
        <v>#REF!</v>
      </c>
      <c r="S188" s="18" t="e">
        <f t="shared" si="25"/>
        <v>#REF!</v>
      </c>
      <c r="T188" s="18" t="e">
        <f t="shared" si="25"/>
        <v>#REF!</v>
      </c>
      <c r="U188" s="18" t="e">
        <f t="shared" si="25"/>
        <v>#REF!</v>
      </c>
      <c r="V188" s="18" t="e">
        <f t="shared" si="25"/>
        <v>#REF!</v>
      </c>
    </row>
    <row r="189" spans="1:22" s="26" customFormat="1" ht="18.75" outlineLevel="6">
      <c r="A189" s="74" t="s">
        <v>214</v>
      </c>
      <c r="B189" s="9" t="s">
        <v>216</v>
      </c>
      <c r="C189" s="9" t="s">
        <v>263</v>
      </c>
      <c r="D189" s="9" t="s">
        <v>5</v>
      </c>
      <c r="E189" s="9"/>
      <c r="F189" s="86">
        <f>F190</f>
        <v>379.28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6" customFormat="1" ht="31.5" outlineLevel="6">
      <c r="A190" s="22" t="s">
        <v>137</v>
      </c>
      <c r="B190" s="9" t="s">
        <v>216</v>
      </c>
      <c r="C190" s="9" t="s">
        <v>264</v>
      </c>
      <c r="D190" s="9" t="s">
        <v>5</v>
      </c>
      <c r="E190" s="9"/>
      <c r="F190" s="86">
        <f>F191</f>
        <v>379.28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6" customFormat="1" ht="31.5" outlineLevel="6">
      <c r="A191" s="22" t="s">
        <v>139</v>
      </c>
      <c r="B191" s="9" t="s">
        <v>216</v>
      </c>
      <c r="C191" s="9" t="s">
        <v>265</v>
      </c>
      <c r="D191" s="9" t="s">
        <v>5</v>
      </c>
      <c r="E191" s="9"/>
      <c r="F191" s="86">
        <f>F192</f>
        <v>379.28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6" customFormat="1" ht="47.25" outlineLevel="6">
      <c r="A192" s="68" t="s">
        <v>215</v>
      </c>
      <c r="B192" s="19" t="s">
        <v>216</v>
      </c>
      <c r="C192" s="19" t="s">
        <v>289</v>
      </c>
      <c r="D192" s="19" t="s">
        <v>5</v>
      </c>
      <c r="E192" s="19"/>
      <c r="F192" s="88">
        <f>F193</f>
        <v>379.28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6" customFormat="1" ht="18.75" outlineLevel="6">
      <c r="A193" s="5" t="s">
        <v>96</v>
      </c>
      <c r="B193" s="6" t="s">
        <v>216</v>
      </c>
      <c r="C193" s="6" t="s">
        <v>289</v>
      </c>
      <c r="D193" s="6" t="s">
        <v>97</v>
      </c>
      <c r="E193" s="6"/>
      <c r="F193" s="89">
        <f>F194</f>
        <v>379.28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6" customFormat="1" ht="31.5" outlineLevel="6">
      <c r="A194" s="51" t="s">
        <v>100</v>
      </c>
      <c r="B194" s="52" t="s">
        <v>216</v>
      </c>
      <c r="C194" s="52" t="s">
        <v>289</v>
      </c>
      <c r="D194" s="52" t="s">
        <v>101</v>
      </c>
      <c r="E194" s="52"/>
      <c r="F194" s="90">
        <v>379.28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6" customFormat="1" ht="15.75" outlineLevel="6">
      <c r="A195" s="22" t="s">
        <v>63</v>
      </c>
      <c r="B195" s="9" t="s">
        <v>62</v>
      </c>
      <c r="C195" s="9" t="s">
        <v>263</v>
      </c>
      <c r="D195" s="9" t="s">
        <v>5</v>
      </c>
      <c r="E195" s="9"/>
      <c r="F195" s="86">
        <f>F196+F208</f>
        <v>20750</v>
      </c>
      <c r="G195" s="10">
        <f aca="true" t="shared" si="26" ref="G195:V196">G196</f>
        <v>0</v>
      </c>
      <c r="H195" s="10">
        <f t="shared" si="26"/>
        <v>0</v>
      </c>
      <c r="I195" s="10">
        <f t="shared" si="26"/>
        <v>0</v>
      </c>
      <c r="J195" s="10">
        <f t="shared" si="26"/>
        <v>0</v>
      </c>
      <c r="K195" s="10">
        <f t="shared" si="26"/>
        <v>0</v>
      </c>
      <c r="L195" s="10">
        <f t="shared" si="26"/>
        <v>0</v>
      </c>
      <c r="M195" s="10">
        <f t="shared" si="26"/>
        <v>0</v>
      </c>
      <c r="N195" s="10">
        <f t="shared" si="26"/>
        <v>0</v>
      </c>
      <c r="O195" s="10">
        <f t="shared" si="26"/>
        <v>0</v>
      </c>
      <c r="P195" s="10">
        <f t="shared" si="26"/>
        <v>0</v>
      </c>
      <c r="Q195" s="10">
        <f t="shared" si="26"/>
        <v>0</v>
      </c>
      <c r="R195" s="10">
        <f t="shared" si="26"/>
        <v>0</v>
      </c>
      <c r="S195" s="10">
        <f t="shared" si="26"/>
        <v>0</v>
      </c>
      <c r="T195" s="10">
        <f t="shared" si="26"/>
        <v>0</v>
      </c>
      <c r="U195" s="10">
        <f t="shared" si="26"/>
        <v>0</v>
      </c>
      <c r="V195" s="10">
        <f t="shared" si="26"/>
        <v>0</v>
      </c>
    </row>
    <row r="196" spans="1:22" s="26" customFormat="1" ht="31.5" outlineLevel="6">
      <c r="A196" s="8" t="s">
        <v>231</v>
      </c>
      <c r="B196" s="12" t="s">
        <v>62</v>
      </c>
      <c r="C196" s="12" t="s">
        <v>290</v>
      </c>
      <c r="D196" s="12" t="s">
        <v>5</v>
      </c>
      <c r="E196" s="12"/>
      <c r="F196" s="92">
        <f>F197+F205+F200+F203</f>
        <v>19550</v>
      </c>
      <c r="G196" s="13">
        <f t="shared" si="26"/>
        <v>0</v>
      </c>
      <c r="H196" s="13">
        <f t="shared" si="26"/>
        <v>0</v>
      </c>
      <c r="I196" s="13">
        <f t="shared" si="26"/>
        <v>0</v>
      </c>
      <c r="J196" s="13">
        <f t="shared" si="26"/>
        <v>0</v>
      </c>
      <c r="K196" s="13">
        <f t="shared" si="26"/>
        <v>0</v>
      </c>
      <c r="L196" s="13">
        <f t="shared" si="26"/>
        <v>0</v>
      </c>
      <c r="M196" s="13">
        <f t="shared" si="26"/>
        <v>0</v>
      </c>
      <c r="N196" s="13">
        <f t="shared" si="26"/>
        <v>0</v>
      </c>
      <c r="O196" s="13">
        <f t="shared" si="26"/>
        <v>0</v>
      </c>
      <c r="P196" s="13">
        <f t="shared" si="26"/>
        <v>0</v>
      </c>
      <c r="Q196" s="13">
        <f t="shared" si="26"/>
        <v>0</v>
      </c>
      <c r="R196" s="13">
        <f t="shared" si="26"/>
        <v>0</v>
      </c>
      <c r="S196" s="13">
        <f t="shared" si="26"/>
        <v>0</v>
      </c>
      <c r="T196" s="13">
        <f t="shared" si="26"/>
        <v>0</v>
      </c>
      <c r="U196" s="13">
        <f t="shared" si="26"/>
        <v>0</v>
      </c>
      <c r="V196" s="13">
        <f t="shared" si="26"/>
        <v>0</v>
      </c>
    </row>
    <row r="197" spans="1:22" s="26" customFormat="1" ht="51.75" customHeight="1" outlineLevel="6">
      <c r="A197" s="54" t="s">
        <v>154</v>
      </c>
      <c r="B197" s="19" t="s">
        <v>62</v>
      </c>
      <c r="C197" s="19" t="s">
        <v>291</v>
      </c>
      <c r="D197" s="19" t="s">
        <v>5</v>
      </c>
      <c r="E197" s="19"/>
      <c r="F197" s="88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6" customFormat="1" ht="15.75" outlineLevel="6">
      <c r="A198" s="5" t="s">
        <v>96</v>
      </c>
      <c r="B198" s="6" t="s">
        <v>62</v>
      </c>
      <c r="C198" s="6" t="s">
        <v>291</v>
      </c>
      <c r="D198" s="6" t="s">
        <v>97</v>
      </c>
      <c r="E198" s="6"/>
      <c r="F198" s="89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6" customFormat="1" ht="31.5" outlineLevel="6">
      <c r="A199" s="51" t="s">
        <v>100</v>
      </c>
      <c r="B199" s="52" t="s">
        <v>62</v>
      </c>
      <c r="C199" s="52" t="s">
        <v>291</v>
      </c>
      <c r="D199" s="52" t="s">
        <v>101</v>
      </c>
      <c r="E199" s="52"/>
      <c r="F199" s="90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6" customFormat="1" ht="49.5" customHeight="1" outlineLevel="6">
      <c r="A200" s="54" t="s">
        <v>223</v>
      </c>
      <c r="B200" s="19" t="s">
        <v>62</v>
      </c>
      <c r="C200" s="19" t="s">
        <v>292</v>
      </c>
      <c r="D200" s="19" t="s">
        <v>5</v>
      </c>
      <c r="E200" s="19"/>
      <c r="F200" s="88">
        <f>F201</f>
        <v>10850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6" customFormat="1" ht="15.75" outlineLevel="6">
      <c r="A201" s="5" t="s">
        <v>96</v>
      </c>
      <c r="B201" s="6" t="s">
        <v>62</v>
      </c>
      <c r="C201" s="6" t="s">
        <v>292</v>
      </c>
      <c r="D201" s="6" t="s">
        <v>97</v>
      </c>
      <c r="E201" s="6"/>
      <c r="F201" s="89">
        <f>F202</f>
        <v>10850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6" customFormat="1" ht="31.5" outlineLevel="6">
      <c r="A202" s="51" t="s">
        <v>100</v>
      </c>
      <c r="B202" s="52" t="s">
        <v>62</v>
      </c>
      <c r="C202" s="52" t="s">
        <v>292</v>
      </c>
      <c r="D202" s="52" t="s">
        <v>101</v>
      </c>
      <c r="E202" s="52"/>
      <c r="F202" s="90">
        <v>10850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6" customFormat="1" ht="63" outlineLevel="6">
      <c r="A203" s="54" t="s">
        <v>224</v>
      </c>
      <c r="B203" s="19" t="s">
        <v>62</v>
      </c>
      <c r="C203" s="19" t="s">
        <v>293</v>
      </c>
      <c r="D203" s="19" t="s">
        <v>5</v>
      </c>
      <c r="E203" s="19"/>
      <c r="F203" s="88">
        <f>F204</f>
        <v>8700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6" customFormat="1" ht="15.75" outlineLevel="6">
      <c r="A204" s="51" t="s">
        <v>121</v>
      </c>
      <c r="B204" s="52" t="s">
        <v>62</v>
      </c>
      <c r="C204" s="52" t="s">
        <v>293</v>
      </c>
      <c r="D204" s="52" t="s">
        <v>120</v>
      </c>
      <c r="E204" s="52"/>
      <c r="F204" s="90">
        <v>8700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6" customFormat="1" ht="31.5" outlineLevel="6">
      <c r="A205" s="91" t="s">
        <v>208</v>
      </c>
      <c r="B205" s="19" t="s">
        <v>62</v>
      </c>
      <c r="C205" s="19" t="s">
        <v>294</v>
      </c>
      <c r="D205" s="19" t="s">
        <v>5</v>
      </c>
      <c r="E205" s="19"/>
      <c r="F205" s="88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6" customFormat="1" ht="15.75" outlineLevel="6">
      <c r="A206" s="5" t="s">
        <v>96</v>
      </c>
      <c r="B206" s="6" t="s">
        <v>62</v>
      </c>
      <c r="C206" s="6" t="s">
        <v>294</v>
      </c>
      <c r="D206" s="6" t="s">
        <v>97</v>
      </c>
      <c r="E206" s="6"/>
      <c r="F206" s="89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6" customFormat="1" ht="31.5" outlineLevel="6">
      <c r="A207" s="51" t="s">
        <v>100</v>
      </c>
      <c r="B207" s="52" t="s">
        <v>62</v>
      </c>
      <c r="C207" s="52" t="s">
        <v>294</v>
      </c>
      <c r="D207" s="52" t="s">
        <v>101</v>
      </c>
      <c r="E207" s="52"/>
      <c r="F207" s="90"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6" customFormat="1" ht="47.25" outlineLevel="6">
      <c r="A208" s="8" t="s">
        <v>389</v>
      </c>
      <c r="B208" s="9" t="s">
        <v>62</v>
      </c>
      <c r="C208" s="9" t="s">
        <v>295</v>
      </c>
      <c r="D208" s="9" t="s">
        <v>5</v>
      </c>
      <c r="E208" s="9"/>
      <c r="F208" s="86">
        <f>F209</f>
        <v>1200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6" customFormat="1" ht="47.25" outlineLevel="6">
      <c r="A209" s="54" t="s">
        <v>158</v>
      </c>
      <c r="B209" s="19" t="s">
        <v>62</v>
      </c>
      <c r="C209" s="19" t="s">
        <v>299</v>
      </c>
      <c r="D209" s="19" t="s">
        <v>5</v>
      </c>
      <c r="E209" s="19"/>
      <c r="F209" s="88">
        <f>F210</f>
        <v>1200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6" customFormat="1" ht="15.75" outlineLevel="6">
      <c r="A210" s="5" t="s">
        <v>96</v>
      </c>
      <c r="B210" s="6" t="s">
        <v>62</v>
      </c>
      <c r="C210" s="6" t="s">
        <v>299</v>
      </c>
      <c r="D210" s="6" t="s">
        <v>97</v>
      </c>
      <c r="E210" s="6"/>
      <c r="F210" s="89">
        <f>F211</f>
        <v>1200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6" customFormat="1" ht="31.5" outlineLevel="6">
      <c r="A211" s="51" t="s">
        <v>100</v>
      </c>
      <c r="B211" s="52" t="s">
        <v>62</v>
      </c>
      <c r="C211" s="52" t="s">
        <v>299</v>
      </c>
      <c r="D211" s="52" t="s">
        <v>101</v>
      </c>
      <c r="E211" s="52"/>
      <c r="F211" s="90">
        <v>1200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6" customFormat="1" ht="15.75" outlineLevel="3">
      <c r="A212" s="8" t="s">
        <v>35</v>
      </c>
      <c r="B212" s="9" t="s">
        <v>11</v>
      </c>
      <c r="C212" s="9" t="s">
        <v>263</v>
      </c>
      <c r="D212" s="9" t="s">
        <v>5</v>
      </c>
      <c r="E212" s="9"/>
      <c r="F212" s="86">
        <f>F213+F218</f>
        <v>1100</v>
      </c>
      <c r="G212" s="10" t="e">
        <f>G215+#REF!+G218+#REF!</f>
        <v>#REF!</v>
      </c>
      <c r="H212" s="10" t="e">
        <f>H215+#REF!+H218+#REF!</f>
        <v>#REF!</v>
      </c>
      <c r="I212" s="10" t="e">
        <f>I215+#REF!+I218+#REF!</f>
        <v>#REF!</v>
      </c>
      <c r="J212" s="10" t="e">
        <f>J215+#REF!+J218+#REF!</f>
        <v>#REF!</v>
      </c>
      <c r="K212" s="10" t="e">
        <f>K215+#REF!+K218+#REF!</f>
        <v>#REF!</v>
      </c>
      <c r="L212" s="10" t="e">
        <f>L215+#REF!+L218+#REF!</f>
        <v>#REF!</v>
      </c>
      <c r="M212" s="10" t="e">
        <f>M215+#REF!+M218+#REF!</f>
        <v>#REF!</v>
      </c>
      <c r="N212" s="10" t="e">
        <f>N215+#REF!+N218+#REF!</f>
        <v>#REF!</v>
      </c>
      <c r="O212" s="10" t="e">
        <f>O215+#REF!+O218+#REF!</f>
        <v>#REF!</v>
      </c>
      <c r="P212" s="10" t="e">
        <f>P215+#REF!+P218+#REF!</f>
        <v>#REF!</v>
      </c>
      <c r="Q212" s="10" t="e">
        <f>Q215+#REF!+Q218+#REF!</f>
        <v>#REF!</v>
      </c>
      <c r="R212" s="10" t="e">
        <f>R215+#REF!+R218+#REF!</f>
        <v>#REF!</v>
      </c>
      <c r="S212" s="10" t="e">
        <f>S215+#REF!+S218+#REF!</f>
        <v>#REF!</v>
      </c>
      <c r="T212" s="10" t="e">
        <f>T215+#REF!+T218+#REF!</f>
        <v>#REF!</v>
      </c>
      <c r="U212" s="10" t="e">
        <f>U215+#REF!+U218+#REF!</f>
        <v>#REF!</v>
      </c>
      <c r="V212" s="10" t="e">
        <f>V215+#REF!+V218+#REF!</f>
        <v>#REF!</v>
      </c>
    </row>
    <row r="213" spans="1:22" s="26" customFormat="1" ht="31.5" outlineLevel="3">
      <c r="A213" s="22" t="s">
        <v>137</v>
      </c>
      <c r="B213" s="9" t="s">
        <v>11</v>
      </c>
      <c r="C213" s="9" t="s">
        <v>264</v>
      </c>
      <c r="D213" s="9" t="s">
        <v>5</v>
      </c>
      <c r="E213" s="9"/>
      <c r="F213" s="86">
        <f>F214</f>
        <v>200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26" customFormat="1" ht="31.5" outlineLevel="3">
      <c r="A214" s="22" t="s">
        <v>139</v>
      </c>
      <c r="B214" s="9" t="s">
        <v>11</v>
      </c>
      <c r="C214" s="9" t="s">
        <v>264</v>
      </c>
      <c r="D214" s="9" t="s">
        <v>5</v>
      </c>
      <c r="E214" s="9"/>
      <c r="F214" s="86">
        <f>F215</f>
        <v>200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26" customFormat="1" ht="33" customHeight="1" outlineLevel="4">
      <c r="A215" s="68" t="s">
        <v>155</v>
      </c>
      <c r="B215" s="66" t="s">
        <v>11</v>
      </c>
      <c r="C215" s="66" t="s">
        <v>296</v>
      </c>
      <c r="D215" s="66" t="s">
        <v>5</v>
      </c>
      <c r="E215" s="66"/>
      <c r="F215" s="94">
        <f>F216</f>
        <v>200</v>
      </c>
      <c r="G215" s="13">
        <f aca="true" t="shared" si="27" ref="G215:V215">G216</f>
        <v>0</v>
      </c>
      <c r="H215" s="13">
        <f t="shared" si="27"/>
        <v>0</v>
      </c>
      <c r="I215" s="13">
        <f t="shared" si="27"/>
        <v>0</v>
      </c>
      <c r="J215" s="13">
        <f t="shared" si="27"/>
        <v>0</v>
      </c>
      <c r="K215" s="13">
        <f t="shared" si="27"/>
        <v>0</v>
      </c>
      <c r="L215" s="13">
        <f t="shared" si="27"/>
        <v>0</v>
      </c>
      <c r="M215" s="13">
        <f t="shared" si="27"/>
        <v>0</v>
      </c>
      <c r="N215" s="13">
        <f t="shared" si="27"/>
        <v>0</v>
      </c>
      <c r="O215" s="13">
        <f t="shared" si="27"/>
        <v>0</v>
      </c>
      <c r="P215" s="13">
        <f t="shared" si="27"/>
        <v>0</v>
      </c>
      <c r="Q215" s="13">
        <f t="shared" si="27"/>
        <v>0</v>
      </c>
      <c r="R215" s="13">
        <f t="shared" si="27"/>
        <v>0</v>
      </c>
      <c r="S215" s="13">
        <f t="shared" si="27"/>
        <v>0</v>
      </c>
      <c r="T215" s="13">
        <f t="shared" si="27"/>
        <v>0</v>
      </c>
      <c r="U215" s="13">
        <f t="shared" si="27"/>
        <v>0</v>
      </c>
      <c r="V215" s="13">
        <f t="shared" si="27"/>
        <v>0</v>
      </c>
    </row>
    <row r="216" spans="1:22" s="26" customFormat="1" ht="15.75" outlineLevel="5">
      <c r="A216" s="5" t="s">
        <v>96</v>
      </c>
      <c r="B216" s="6" t="s">
        <v>11</v>
      </c>
      <c r="C216" s="6" t="s">
        <v>296</v>
      </c>
      <c r="D216" s="6" t="s">
        <v>97</v>
      </c>
      <c r="E216" s="6"/>
      <c r="F216" s="89">
        <f>F217</f>
        <v>200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6" customFormat="1" ht="31.5" outlineLevel="5">
      <c r="A217" s="51" t="s">
        <v>100</v>
      </c>
      <c r="B217" s="52" t="s">
        <v>11</v>
      </c>
      <c r="C217" s="52" t="s">
        <v>296</v>
      </c>
      <c r="D217" s="52" t="s">
        <v>101</v>
      </c>
      <c r="E217" s="52"/>
      <c r="F217" s="90">
        <v>200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6" customFormat="1" ht="15.75" outlineLevel="5">
      <c r="A218" s="14" t="s">
        <v>147</v>
      </c>
      <c r="B218" s="9" t="s">
        <v>11</v>
      </c>
      <c r="C218" s="9" t="s">
        <v>263</v>
      </c>
      <c r="D218" s="9" t="s">
        <v>5</v>
      </c>
      <c r="E218" s="9"/>
      <c r="F218" s="86">
        <f>F219+F225</f>
        <v>900</v>
      </c>
      <c r="G218" s="10" t="e">
        <f>#REF!</f>
        <v>#REF!</v>
      </c>
      <c r="H218" s="10" t="e">
        <f>#REF!</f>
        <v>#REF!</v>
      </c>
      <c r="I218" s="10" t="e">
        <f>#REF!</f>
        <v>#REF!</v>
      </c>
      <c r="J218" s="10" t="e">
        <f>#REF!</f>
        <v>#REF!</v>
      </c>
      <c r="K218" s="10" t="e">
        <f>#REF!</f>
        <v>#REF!</v>
      </c>
      <c r="L218" s="10" t="e">
        <f>#REF!</f>
        <v>#REF!</v>
      </c>
      <c r="M218" s="10" t="e">
        <f>#REF!</f>
        <v>#REF!</v>
      </c>
      <c r="N218" s="10" t="e">
        <f>#REF!</f>
        <v>#REF!</v>
      </c>
      <c r="O218" s="10" t="e">
        <f>#REF!</f>
        <v>#REF!</v>
      </c>
      <c r="P218" s="10" t="e">
        <f>#REF!</f>
        <v>#REF!</v>
      </c>
      <c r="Q218" s="10" t="e">
        <f>#REF!</f>
        <v>#REF!</v>
      </c>
      <c r="R218" s="10" t="e">
        <f>#REF!</f>
        <v>#REF!</v>
      </c>
      <c r="S218" s="10" t="e">
        <f>#REF!</f>
        <v>#REF!</v>
      </c>
      <c r="T218" s="10" t="e">
        <f>#REF!</f>
        <v>#REF!</v>
      </c>
      <c r="U218" s="10" t="e">
        <f>#REF!</f>
        <v>#REF!</v>
      </c>
      <c r="V218" s="10" t="e">
        <f>#REF!</f>
        <v>#REF!</v>
      </c>
    </row>
    <row r="219" spans="1:22" s="26" customFormat="1" ht="33" customHeight="1" outlineLevel="5">
      <c r="A219" s="54" t="s">
        <v>232</v>
      </c>
      <c r="B219" s="19" t="s">
        <v>11</v>
      </c>
      <c r="C219" s="19" t="s">
        <v>297</v>
      </c>
      <c r="D219" s="19" t="s">
        <v>5</v>
      </c>
      <c r="E219" s="19"/>
      <c r="F219" s="88">
        <f>F220+F223+F224</f>
        <v>100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6" customFormat="1" ht="53.25" customHeight="1" outlineLevel="5">
      <c r="A220" s="5" t="s">
        <v>156</v>
      </c>
      <c r="B220" s="6" t="s">
        <v>11</v>
      </c>
      <c r="C220" s="6" t="s">
        <v>298</v>
      </c>
      <c r="D220" s="6" t="s">
        <v>5</v>
      </c>
      <c r="E220" s="6"/>
      <c r="F220" s="89">
        <f>F221</f>
        <v>50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6" customFormat="1" ht="15.75" outlineLevel="5">
      <c r="A221" s="51" t="s">
        <v>96</v>
      </c>
      <c r="B221" s="52" t="s">
        <v>11</v>
      </c>
      <c r="C221" s="52" t="s">
        <v>298</v>
      </c>
      <c r="D221" s="52" t="s">
        <v>97</v>
      </c>
      <c r="E221" s="52"/>
      <c r="F221" s="90">
        <f>F222</f>
        <v>50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6" customFormat="1" ht="31.5" outlineLevel="5">
      <c r="A222" s="51" t="s">
        <v>100</v>
      </c>
      <c r="B222" s="52" t="s">
        <v>11</v>
      </c>
      <c r="C222" s="52" t="s">
        <v>298</v>
      </c>
      <c r="D222" s="52" t="s">
        <v>101</v>
      </c>
      <c r="E222" s="52"/>
      <c r="F222" s="90">
        <v>50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6" customFormat="1" ht="31.5" outlineLevel="5">
      <c r="A223" s="5" t="s">
        <v>157</v>
      </c>
      <c r="B223" s="6" t="s">
        <v>11</v>
      </c>
      <c r="C223" s="6" t="s">
        <v>399</v>
      </c>
      <c r="D223" s="6" t="s">
        <v>400</v>
      </c>
      <c r="E223" s="6"/>
      <c r="F223" s="89">
        <v>50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6" customFormat="1" ht="31.5" outlineLevel="5">
      <c r="A224" s="5" t="s">
        <v>209</v>
      </c>
      <c r="B224" s="6" t="s">
        <v>11</v>
      </c>
      <c r="C224" s="6" t="s">
        <v>398</v>
      </c>
      <c r="D224" s="6" t="s">
        <v>400</v>
      </c>
      <c r="E224" s="6"/>
      <c r="F224" s="89">
        <v>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6" customFormat="1" ht="31.5" outlineLevel="5">
      <c r="A225" s="54" t="s">
        <v>119</v>
      </c>
      <c r="B225" s="19" t="s">
        <v>11</v>
      </c>
      <c r="C225" s="19" t="s">
        <v>295</v>
      </c>
      <c r="D225" s="19" t="s">
        <v>5</v>
      </c>
      <c r="E225" s="19"/>
      <c r="F225" s="20">
        <f>F226</f>
        <v>800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6" customFormat="1" ht="47.25" outlineLevel="5">
      <c r="A226" s="5" t="s">
        <v>158</v>
      </c>
      <c r="B226" s="6" t="s">
        <v>11</v>
      </c>
      <c r="C226" s="6" t="s">
        <v>299</v>
      </c>
      <c r="D226" s="6" t="s">
        <v>5</v>
      </c>
      <c r="E226" s="6"/>
      <c r="F226" s="7">
        <f>F227</f>
        <v>800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6" customFormat="1" ht="15.75" outlineLevel="5">
      <c r="A227" s="51" t="s">
        <v>96</v>
      </c>
      <c r="B227" s="52" t="s">
        <v>11</v>
      </c>
      <c r="C227" s="52" t="s">
        <v>299</v>
      </c>
      <c r="D227" s="52" t="s">
        <v>97</v>
      </c>
      <c r="E227" s="52"/>
      <c r="F227" s="53">
        <f>F228</f>
        <v>800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6" customFormat="1" ht="31.5" outlineLevel="5">
      <c r="A228" s="51" t="s">
        <v>100</v>
      </c>
      <c r="B228" s="52" t="s">
        <v>11</v>
      </c>
      <c r="C228" s="52" t="s">
        <v>299</v>
      </c>
      <c r="D228" s="52" t="s">
        <v>101</v>
      </c>
      <c r="E228" s="52"/>
      <c r="F228" s="53">
        <v>800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6" customFormat="1" ht="18.75" outlineLevel="6">
      <c r="A229" s="16" t="s">
        <v>64</v>
      </c>
      <c r="B229" s="32" t="s">
        <v>55</v>
      </c>
      <c r="C229" s="32" t="s">
        <v>263</v>
      </c>
      <c r="D229" s="32" t="s">
        <v>5</v>
      </c>
      <c r="E229" s="32"/>
      <c r="F229" s="95">
        <f>F246+F230+F236</f>
        <v>9189.98</v>
      </c>
      <c r="G229" s="18" t="e">
        <f>#REF!+G246</f>
        <v>#REF!</v>
      </c>
      <c r="H229" s="18" t="e">
        <f>#REF!+H246</f>
        <v>#REF!</v>
      </c>
      <c r="I229" s="18" t="e">
        <f>#REF!+I246</f>
        <v>#REF!</v>
      </c>
      <c r="J229" s="18" t="e">
        <f>#REF!+J246</f>
        <v>#REF!</v>
      </c>
      <c r="K229" s="18" t="e">
        <f>#REF!+K246</f>
        <v>#REF!</v>
      </c>
      <c r="L229" s="18" t="e">
        <f>#REF!+L246</f>
        <v>#REF!</v>
      </c>
      <c r="M229" s="18" t="e">
        <f>#REF!+M246</f>
        <v>#REF!</v>
      </c>
      <c r="N229" s="18" t="e">
        <f>#REF!+N246</f>
        <v>#REF!</v>
      </c>
      <c r="O229" s="18" t="e">
        <f>#REF!+O246</f>
        <v>#REF!</v>
      </c>
      <c r="P229" s="18" t="e">
        <f>#REF!+P246</f>
        <v>#REF!</v>
      </c>
      <c r="Q229" s="18" t="e">
        <f>#REF!+Q246</f>
        <v>#REF!</v>
      </c>
      <c r="R229" s="18" t="e">
        <f>#REF!+R246</f>
        <v>#REF!</v>
      </c>
      <c r="S229" s="18" t="e">
        <f>#REF!+S246</f>
        <v>#REF!</v>
      </c>
      <c r="T229" s="18" t="e">
        <f>#REF!+T246</f>
        <v>#REF!</v>
      </c>
      <c r="U229" s="18" t="e">
        <f>#REF!+U246</f>
        <v>#REF!</v>
      </c>
      <c r="V229" s="18" t="e">
        <f>#REF!+V246</f>
        <v>#REF!</v>
      </c>
    </row>
    <row r="230" spans="1:22" s="26" customFormat="1" ht="18.75" outlineLevel="6">
      <c r="A230" s="74" t="s">
        <v>222</v>
      </c>
      <c r="B230" s="9" t="s">
        <v>220</v>
      </c>
      <c r="C230" s="9" t="s">
        <v>263</v>
      </c>
      <c r="D230" s="9" t="s">
        <v>5</v>
      </c>
      <c r="E230" s="9"/>
      <c r="F230" s="86">
        <f>F231</f>
        <v>1635.3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26" customFormat="1" ht="31.5" outlineLevel="6">
      <c r="A231" s="22" t="s">
        <v>137</v>
      </c>
      <c r="B231" s="9" t="s">
        <v>220</v>
      </c>
      <c r="C231" s="9" t="s">
        <v>264</v>
      </c>
      <c r="D231" s="9" t="s">
        <v>5</v>
      </c>
      <c r="E231" s="9"/>
      <c r="F231" s="86">
        <f>F232</f>
        <v>1635.3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26" customFormat="1" ht="31.5" outlineLevel="6">
      <c r="A232" s="22" t="s">
        <v>139</v>
      </c>
      <c r="B232" s="9" t="s">
        <v>220</v>
      </c>
      <c r="C232" s="9" t="s">
        <v>265</v>
      </c>
      <c r="D232" s="9" t="s">
        <v>5</v>
      </c>
      <c r="E232" s="9"/>
      <c r="F232" s="86">
        <f>F233</f>
        <v>1635.3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6" customFormat="1" ht="18.75" outlineLevel="6">
      <c r="A233" s="93" t="s">
        <v>221</v>
      </c>
      <c r="B233" s="19" t="s">
        <v>220</v>
      </c>
      <c r="C233" s="19" t="s">
        <v>300</v>
      </c>
      <c r="D233" s="19" t="s">
        <v>5</v>
      </c>
      <c r="E233" s="19"/>
      <c r="F233" s="88">
        <f>F234</f>
        <v>1635.3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6" customFormat="1" ht="20.25" customHeight="1" outlineLevel="6">
      <c r="A234" s="5" t="s">
        <v>96</v>
      </c>
      <c r="B234" s="6" t="s">
        <v>220</v>
      </c>
      <c r="C234" s="6" t="s">
        <v>300</v>
      </c>
      <c r="D234" s="6" t="s">
        <v>97</v>
      </c>
      <c r="E234" s="6"/>
      <c r="F234" s="89">
        <f>F235</f>
        <v>1635.3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6" customFormat="1" ht="31.5" outlineLevel="6">
      <c r="A235" s="51" t="s">
        <v>100</v>
      </c>
      <c r="B235" s="52" t="s">
        <v>220</v>
      </c>
      <c r="C235" s="52" t="s">
        <v>300</v>
      </c>
      <c r="D235" s="52" t="s">
        <v>101</v>
      </c>
      <c r="E235" s="52"/>
      <c r="F235" s="90">
        <v>1635.3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6" customFormat="1" ht="18.75" outlineLevel="6">
      <c r="A236" s="74" t="s">
        <v>249</v>
      </c>
      <c r="B236" s="9" t="s">
        <v>250</v>
      </c>
      <c r="C236" s="9" t="s">
        <v>263</v>
      </c>
      <c r="D236" s="9" t="s">
        <v>5</v>
      </c>
      <c r="E236" s="52"/>
      <c r="F236" s="86">
        <f>F237</f>
        <v>7521.95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6" customFormat="1" ht="18.75" outlineLevel="6">
      <c r="A237" s="14" t="s">
        <v>159</v>
      </c>
      <c r="B237" s="9" t="s">
        <v>250</v>
      </c>
      <c r="C237" s="9" t="s">
        <v>263</v>
      </c>
      <c r="D237" s="9" t="s">
        <v>5</v>
      </c>
      <c r="E237" s="52"/>
      <c r="F237" s="86">
        <f>F238</f>
        <v>7521.95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6" customFormat="1" ht="31.5" outlineLevel="6">
      <c r="A238" s="54" t="s">
        <v>233</v>
      </c>
      <c r="B238" s="19" t="s">
        <v>250</v>
      </c>
      <c r="C238" s="19" t="s">
        <v>301</v>
      </c>
      <c r="D238" s="19" t="s">
        <v>5</v>
      </c>
      <c r="E238" s="19"/>
      <c r="F238" s="88">
        <f>F243+F239</f>
        <v>7521.95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6" customFormat="1" ht="47.25" outlineLevel="6">
      <c r="A239" s="5" t="s">
        <v>217</v>
      </c>
      <c r="B239" s="6" t="s">
        <v>250</v>
      </c>
      <c r="C239" s="6" t="s">
        <v>302</v>
      </c>
      <c r="D239" s="6" t="s">
        <v>5</v>
      </c>
      <c r="E239" s="6"/>
      <c r="F239" s="89">
        <f>F240</f>
        <v>6871.95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6" customFormat="1" ht="18.75" outlineLevel="6">
      <c r="A240" s="51" t="s">
        <v>96</v>
      </c>
      <c r="B240" s="52" t="s">
        <v>250</v>
      </c>
      <c r="C240" s="52" t="s">
        <v>302</v>
      </c>
      <c r="D240" s="52" t="s">
        <v>97</v>
      </c>
      <c r="E240" s="52"/>
      <c r="F240" s="90">
        <f>F242+F241</f>
        <v>6871.95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6" customFormat="1" ht="31.5" outlineLevel="6">
      <c r="A241" s="51" t="s">
        <v>382</v>
      </c>
      <c r="B241" s="52" t="s">
        <v>250</v>
      </c>
      <c r="C241" s="52" t="s">
        <v>302</v>
      </c>
      <c r="D241" s="52" t="s">
        <v>383</v>
      </c>
      <c r="E241" s="52"/>
      <c r="F241" s="90">
        <v>204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6" customFormat="1" ht="31.5" outlineLevel="6">
      <c r="A242" s="51" t="s">
        <v>100</v>
      </c>
      <c r="B242" s="52" t="s">
        <v>250</v>
      </c>
      <c r="C242" s="52" t="s">
        <v>302</v>
      </c>
      <c r="D242" s="52" t="s">
        <v>101</v>
      </c>
      <c r="E242" s="52"/>
      <c r="F242" s="90">
        <v>6667.95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6" customFormat="1" ht="32.25" customHeight="1" outlineLevel="6">
      <c r="A243" s="5" t="s">
        <v>251</v>
      </c>
      <c r="B243" s="6" t="s">
        <v>250</v>
      </c>
      <c r="C243" s="6" t="s">
        <v>303</v>
      </c>
      <c r="D243" s="6" t="s">
        <v>5</v>
      </c>
      <c r="E243" s="6"/>
      <c r="F243" s="89">
        <f>F244</f>
        <v>650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6" customFormat="1" ht="18.75" outlineLevel="6">
      <c r="A244" s="51" t="s">
        <v>96</v>
      </c>
      <c r="B244" s="52" t="s">
        <v>250</v>
      </c>
      <c r="C244" s="52" t="s">
        <v>303</v>
      </c>
      <c r="D244" s="52" t="s">
        <v>97</v>
      </c>
      <c r="E244" s="52"/>
      <c r="F244" s="90">
        <f>F245</f>
        <v>650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6" customFormat="1" ht="31.5" outlineLevel="6">
      <c r="A245" s="51" t="s">
        <v>100</v>
      </c>
      <c r="B245" s="52" t="s">
        <v>250</v>
      </c>
      <c r="C245" s="52" t="s">
        <v>303</v>
      </c>
      <c r="D245" s="52" t="s">
        <v>101</v>
      </c>
      <c r="E245" s="52"/>
      <c r="F245" s="90">
        <v>650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6" customFormat="1" ht="17.25" customHeight="1" outlineLevel="3">
      <c r="A246" s="8" t="s">
        <v>36</v>
      </c>
      <c r="B246" s="9" t="s">
        <v>12</v>
      </c>
      <c r="C246" s="9" t="s">
        <v>263</v>
      </c>
      <c r="D246" s="9" t="s">
        <v>5</v>
      </c>
      <c r="E246" s="9"/>
      <c r="F246" s="86">
        <f>F258+F247</f>
        <v>32.73</v>
      </c>
      <c r="G246" s="10" t="e">
        <f>#REF!+G258</f>
        <v>#REF!</v>
      </c>
      <c r="H246" s="10" t="e">
        <f>#REF!+H258</f>
        <v>#REF!</v>
      </c>
      <c r="I246" s="10" t="e">
        <f>#REF!+I258</f>
        <v>#REF!</v>
      </c>
      <c r="J246" s="10" t="e">
        <f>#REF!+J258</f>
        <v>#REF!</v>
      </c>
      <c r="K246" s="10" t="e">
        <f>#REF!+K258</f>
        <v>#REF!</v>
      </c>
      <c r="L246" s="10" t="e">
        <f>#REF!+L258</f>
        <v>#REF!</v>
      </c>
      <c r="M246" s="10" t="e">
        <f>#REF!+M258</f>
        <v>#REF!</v>
      </c>
      <c r="N246" s="10" t="e">
        <f>#REF!+N258</f>
        <v>#REF!</v>
      </c>
      <c r="O246" s="10" t="e">
        <f>#REF!+O258</f>
        <v>#REF!</v>
      </c>
      <c r="P246" s="10" t="e">
        <f>#REF!+P258</f>
        <v>#REF!</v>
      </c>
      <c r="Q246" s="10" t="e">
        <f>#REF!+Q258</f>
        <v>#REF!</v>
      </c>
      <c r="R246" s="10" t="e">
        <f>#REF!+R258</f>
        <v>#REF!</v>
      </c>
      <c r="S246" s="10" t="e">
        <f>#REF!+S258</f>
        <v>#REF!</v>
      </c>
      <c r="T246" s="10" t="e">
        <f>#REF!+T258</f>
        <v>#REF!</v>
      </c>
      <c r="U246" s="10" t="e">
        <f>#REF!+U258</f>
        <v>#REF!</v>
      </c>
      <c r="V246" s="10" t="e">
        <f>#REF!+V258</f>
        <v>#REF!</v>
      </c>
    </row>
    <row r="247" spans="1:22" s="26" customFormat="1" ht="17.25" customHeight="1" outlineLevel="3">
      <c r="A247" s="22" t="s">
        <v>137</v>
      </c>
      <c r="B247" s="9" t="s">
        <v>12</v>
      </c>
      <c r="C247" s="9" t="s">
        <v>264</v>
      </c>
      <c r="D247" s="9" t="s">
        <v>5</v>
      </c>
      <c r="E247" s="9"/>
      <c r="F247" s="10">
        <f>F248</f>
        <v>32.73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6" customFormat="1" ht="17.25" customHeight="1" outlineLevel="3">
      <c r="A248" s="22" t="s">
        <v>139</v>
      </c>
      <c r="B248" s="9" t="s">
        <v>12</v>
      </c>
      <c r="C248" s="9" t="s">
        <v>265</v>
      </c>
      <c r="D248" s="9" t="s">
        <v>5</v>
      </c>
      <c r="E248" s="9"/>
      <c r="F248" s="10">
        <f>F249+F255</f>
        <v>32.73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6" customFormat="1" ht="50.25" customHeight="1" outlineLevel="3">
      <c r="A249" s="68" t="s">
        <v>197</v>
      </c>
      <c r="B249" s="19" t="s">
        <v>12</v>
      </c>
      <c r="C249" s="19" t="s">
        <v>304</v>
      </c>
      <c r="D249" s="19" t="s">
        <v>5</v>
      </c>
      <c r="E249" s="19"/>
      <c r="F249" s="20">
        <f>F250+F253</f>
        <v>0.73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6" customFormat="1" ht="18" customHeight="1" outlineLevel="3">
      <c r="A250" s="5" t="s">
        <v>95</v>
      </c>
      <c r="B250" s="6" t="s">
        <v>12</v>
      </c>
      <c r="C250" s="6" t="s">
        <v>304</v>
      </c>
      <c r="D250" s="6" t="s">
        <v>94</v>
      </c>
      <c r="E250" s="6"/>
      <c r="F250" s="7">
        <f>F251+F252</f>
        <v>0.61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6" customFormat="1" ht="17.25" customHeight="1" outlineLevel="3">
      <c r="A251" s="51" t="s">
        <v>256</v>
      </c>
      <c r="B251" s="52" t="s">
        <v>12</v>
      </c>
      <c r="C251" s="52" t="s">
        <v>304</v>
      </c>
      <c r="D251" s="52" t="s">
        <v>92</v>
      </c>
      <c r="E251" s="52"/>
      <c r="F251" s="53">
        <v>0.47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6" customFormat="1" ht="50.25" customHeight="1" outlineLevel="3">
      <c r="A252" s="51" t="s">
        <v>257</v>
      </c>
      <c r="B252" s="52" t="s">
        <v>12</v>
      </c>
      <c r="C252" s="52" t="s">
        <v>304</v>
      </c>
      <c r="D252" s="52" t="s">
        <v>258</v>
      </c>
      <c r="E252" s="52"/>
      <c r="F252" s="53">
        <v>0.14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6" customFormat="1" ht="17.25" customHeight="1" outlineLevel="3">
      <c r="A253" s="5" t="s">
        <v>96</v>
      </c>
      <c r="B253" s="6" t="s">
        <v>12</v>
      </c>
      <c r="C253" s="6" t="s">
        <v>304</v>
      </c>
      <c r="D253" s="6" t="s">
        <v>97</v>
      </c>
      <c r="E253" s="6"/>
      <c r="F253" s="7">
        <f>F254</f>
        <v>0.12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6" customFormat="1" ht="17.25" customHeight="1" outlineLevel="3">
      <c r="A254" s="51" t="s">
        <v>100</v>
      </c>
      <c r="B254" s="52" t="s">
        <v>12</v>
      </c>
      <c r="C254" s="52" t="s">
        <v>304</v>
      </c>
      <c r="D254" s="52" t="s">
        <v>101</v>
      </c>
      <c r="E254" s="52"/>
      <c r="F254" s="53">
        <v>0.12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6" customFormat="1" ht="17.25" customHeight="1" outlineLevel="3">
      <c r="A255" s="54" t="s">
        <v>219</v>
      </c>
      <c r="B255" s="19" t="s">
        <v>12</v>
      </c>
      <c r="C255" s="19" t="s">
        <v>305</v>
      </c>
      <c r="D255" s="19" t="s">
        <v>5</v>
      </c>
      <c r="E255" s="19"/>
      <c r="F255" s="20">
        <f>F256</f>
        <v>32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26" customFormat="1" ht="17.25" customHeight="1" outlineLevel="3">
      <c r="A256" s="5" t="s">
        <v>96</v>
      </c>
      <c r="B256" s="6" t="s">
        <v>12</v>
      </c>
      <c r="C256" s="6" t="s">
        <v>305</v>
      </c>
      <c r="D256" s="6" t="s">
        <v>97</v>
      </c>
      <c r="E256" s="6"/>
      <c r="F256" s="7">
        <f>F257</f>
        <v>32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26" customFormat="1" ht="17.25" customHeight="1" outlineLevel="3">
      <c r="A257" s="51" t="s">
        <v>100</v>
      </c>
      <c r="B257" s="52" t="s">
        <v>12</v>
      </c>
      <c r="C257" s="52" t="s">
        <v>305</v>
      </c>
      <c r="D257" s="52" t="s">
        <v>101</v>
      </c>
      <c r="E257" s="52"/>
      <c r="F257" s="53">
        <v>32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26" customFormat="1" ht="15.75" outlineLevel="4">
      <c r="A258" s="14" t="s">
        <v>159</v>
      </c>
      <c r="B258" s="12" t="s">
        <v>12</v>
      </c>
      <c r="C258" s="12" t="s">
        <v>263</v>
      </c>
      <c r="D258" s="12" t="s">
        <v>5</v>
      </c>
      <c r="E258" s="12"/>
      <c r="F258" s="92">
        <f>F259</f>
        <v>0</v>
      </c>
      <c r="G258" s="13" t="e">
        <f>#REF!</f>
        <v>#REF!</v>
      </c>
      <c r="H258" s="13" t="e">
        <f>#REF!</f>
        <v>#REF!</v>
      </c>
      <c r="I258" s="13" t="e">
        <f>#REF!</f>
        <v>#REF!</v>
      </c>
      <c r="J258" s="13" t="e">
        <f>#REF!</f>
        <v>#REF!</v>
      </c>
      <c r="K258" s="13" t="e">
        <f>#REF!</f>
        <v>#REF!</v>
      </c>
      <c r="L258" s="13" t="e">
        <f>#REF!</f>
        <v>#REF!</v>
      </c>
      <c r="M258" s="13" t="e">
        <f>#REF!</f>
        <v>#REF!</v>
      </c>
      <c r="N258" s="13" t="e">
        <f>#REF!</f>
        <v>#REF!</v>
      </c>
      <c r="O258" s="13" t="e">
        <f>#REF!</f>
        <v>#REF!</v>
      </c>
      <c r="P258" s="13" t="e">
        <f>#REF!</f>
        <v>#REF!</v>
      </c>
      <c r="Q258" s="13" t="e">
        <f>#REF!</f>
        <v>#REF!</v>
      </c>
      <c r="R258" s="13" t="e">
        <f>#REF!</f>
        <v>#REF!</v>
      </c>
      <c r="S258" s="13" t="e">
        <f>#REF!</f>
        <v>#REF!</v>
      </c>
      <c r="T258" s="13" t="e">
        <f>#REF!</f>
        <v>#REF!</v>
      </c>
      <c r="U258" s="13" t="e">
        <f>#REF!</f>
        <v>#REF!</v>
      </c>
      <c r="V258" s="13" t="e">
        <f>#REF!</f>
        <v>#REF!</v>
      </c>
    </row>
    <row r="259" spans="1:22" s="26" customFormat="1" ht="31.5" outlineLevel="5">
      <c r="A259" s="54" t="s">
        <v>233</v>
      </c>
      <c r="B259" s="19" t="s">
        <v>12</v>
      </c>
      <c r="C259" s="19" t="s">
        <v>301</v>
      </c>
      <c r="D259" s="19" t="s">
        <v>5</v>
      </c>
      <c r="E259" s="19"/>
      <c r="F259" s="88">
        <f>F260</f>
        <v>0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6" customFormat="1" ht="47.25" outlineLevel="5">
      <c r="A260" s="5" t="s">
        <v>217</v>
      </c>
      <c r="B260" s="6" t="s">
        <v>12</v>
      </c>
      <c r="C260" s="6" t="s">
        <v>306</v>
      </c>
      <c r="D260" s="6" t="s">
        <v>5</v>
      </c>
      <c r="E260" s="6"/>
      <c r="F260" s="89">
        <f>F261</f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6" customFormat="1" ht="15.75" outlineLevel="5">
      <c r="A261" s="51" t="s">
        <v>96</v>
      </c>
      <c r="B261" s="52" t="s">
        <v>12</v>
      </c>
      <c r="C261" s="52" t="s">
        <v>306</v>
      </c>
      <c r="D261" s="52" t="s">
        <v>97</v>
      </c>
      <c r="E261" s="52"/>
      <c r="F261" s="90">
        <f>F262</f>
        <v>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6" customFormat="1" ht="31.5" outlineLevel="5">
      <c r="A262" s="51" t="s">
        <v>100</v>
      </c>
      <c r="B262" s="52" t="s">
        <v>12</v>
      </c>
      <c r="C262" s="52" t="s">
        <v>306</v>
      </c>
      <c r="D262" s="52" t="s">
        <v>101</v>
      </c>
      <c r="E262" s="52"/>
      <c r="F262" s="90">
        <v>0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26" customFormat="1" ht="18.75" outlineLevel="6">
      <c r="A263" s="16" t="s">
        <v>54</v>
      </c>
      <c r="B263" s="17" t="s">
        <v>53</v>
      </c>
      <c r="C263" s="17" t="s">
        <v>263</v>
      </c>
      <c r="D263" s="17" t="s">
        <v>5</v>
      </c>
      <c r="E263" s="17"/>
      <c r="F263" s="18">
        <f>F264+F284+F334+F339+F356</f>
        <v>452685.12</v>
      </c>
      <c r="G263" s="18" t="e">
        <f aca="true" t="shared" si="28" ref="G263:V263">G269+G284+G339+G356</f>
        <v>#REF!</v>
      </c>
      <c r="H263" s="18" t="e">
        <f t="shared" si="28"/>
        <v>#REF!</v>
      </c>
      <c r="I263" s="18" t="e">
        <f t="shared" si="28"/>
        <v>#REF!</v>
      </c>
      <c r="J263" s="18" t="e">
        <f t="shared" si="28"/>
        <v>#REF!</v>
      </c>
      <c r="K263" s="18" t="e">
        <f t="shared" si="28"/>
        <v>#REF!</v>
      </c>
      <c r="L263" s="18" t="e">
        <f t="shared" si="28"/>
        <v>#REF!</v>
      </c>
      <c r="M263" s="18" t="e">
        <f t="shared" si="28"/>
        <v>#REF!</v>
      </c>
      <c r="N263" s="18" t="e">
        <f t="shared" si="28"/>
        <v>#REF!</v>
      </c>
      <c r="O263" s="18" t="e">
        <f t="shared" si="28"/>
        <v>#REF!</v>
      </c>
      <c r="P263" s="18" t="e">
        <f t="shared" si="28"/>
        <v>#REF!</v>
      </c>
      <c r="Q263" s="18" t="e">
        <f t="shared" si="28"/>
        <v>#REF!</v>
      </c>
      <c r="R263" s="18" t="e">
        <f t="shared" si="28"/>
        <v>#REF!</v>
      </c>
      <c r="S263" s="18" t="e">
        <f t="shared" si="28"/>
        <v>#REF!</v>
      </c>
      <c r="T263" s="18" t="e">
        <f t="shared" si="28"/>
        <v>#REF!</v>
      </c>
      <c r="U263" s="18" t="e">
        <f t="shared" si="28"/>
        <v>#REF!</v>
      </c>
      <c r="V263" s="18" t="e">
        <f t="shared" si="28"/>
        <v>#REF!</v>
      </c>
    </row>
    <row r="264" spans="1:22" s="26" customFormat="1" ht="18.75" outlineLevel="6">
      <c r="A264" s="16" t="s">
        <v>44</v>
      </c>
      <c r="B264" s="17" t="s">
        <v>20</v>
      </c>
      <c r="C264" s="17" t="s">
        <v>263</v>
      </c>
      <c r="D264" s="17" t="s">
        <v>5</v>
      </c>
      <c r="E264" s="17"/>
      <c r="F264" s="85">
        <f>F269+F265</f>
        <v>98538.225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6" customFormat="1" ht="31.5" outlineLevel="6">
      <c r="A265" s="22" t="s">
        <v>137</v>
      </c>
      <c r="B265" s="9" t="s">
        <v>20</v>
      </c>
      <c r="C265" s="9" t="s">
        <v>264</v>
      </c>
      <c r="D265" s="9" t="s">
        <v>5</v>
      </c>
      <c r="E265" s="9"/>
      <c r="F265" s="86">
        <f>F266</f>
        <v>200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6" customFormat="1" ht="31.5" outlineLevel="6">
      <c r="A266" s="22" t="s">
        <v>139</v>
      </c>
      <c r="B266" s="9" t="s">
        <v>20</v>
      </c>
      <c r="C266" s="9" t="s">
        <v>265</v>
      </c>
      <c r="D266" s="9" t="s">
        <v>5</v>
      </c>
      <c r="E266" s="9"/>
      <c r="F266" s="86">
        <f>F267</f>
        <v>200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6" customFormat="1" ht="18.75" outlineLevel="6">
      <c r="A267" s="54" t="s">
        <v>142</v>
      </c>
      <c r="B267" s="19" t="s">
        <v>20</v>
      </c>
      <c r="C267" s="19" t="s">
        <v>269</v>
      </c>
      <c r="D267" s="19" t="s">
        <v>5</v>
      </c>
      <c r="E267" s="19"/>
      <c r="F267" s="88">
        <f>F268</f>
        <v>200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6" customFormat="1" ht="18.75" outlineLevel="6">
      <c r="A268" s="5" t="s">
        <v>112</v>
      </c>
      <c r="B268" s="6" t="s">
        <v>20</v>
      </c>
      <c r="C268" s="6" t="s">
        <v>269</v>
      </c>
      <c r="D268" s="6" t="s">
        <v>85</v>
      </c>
      <c r="E268" s="6"/>
      <c r="F268" s="89">
        <v>200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6" customFormat="1" ht="15.75" outlineLevel="6">
      <c r="A269" s="74" t="s">
        <v>234</v>
      </c>
      <c r="B269" s="9" t="s">
        <v>20</v>
      </c>
      <c r="C269" s="9" t="s">
        <v>307</v>
      </c>
      <c r="D269" s="9" t="s">
        <v>5</v>
      </c>
      <c r="E269" s="9"/>
      <c r="F269" s="86">
        <f>F270+F280</f>
        <v>98338.225</v>
      </c>
      <c r="G269" s="10">
        <f aca="true" t="shared" si="29" ref="G269:V269">G270</f>
        <v>0</v>
      </c>
      <c r="H269" s="10">
        <f t="shared" si="29"/>
        <v>0</v>
      </c>
      <c r="I269" s="10">
        <f t="shared" si="29"/>
        <v>0</v>
      </c>
      <c r="J269" s="10">
        <f t="shared" si="29"/>
        <v>0</v>
      </c>
      <c r="K269" s="10">
        <f t="shared" si="29"/>
        <v>0</v>
      </c>
      <c r="L269" s="10">
        <f t="shared" si="29"/>
        <v>0</v>
      </c>
      <c r="M269" s="10">
        <f t="shared" si="29"/>
        <v>0</v>
      </c>
      <c r="N269" s="10">
        <f t="shared" si="29"/>
        <v>0</v>
      </c>
      <c r="O269" s="10">
        <f t="shared" si="29"/>
        <v>0</v>
      </c>
      <c r="P269" s="10">
        <f t="shared" si="29"/>
        <v>0</v>
      </c>
      <c r="Q269" s="10">
        <f t="shared" si="29"/>
        <v>0</v>
      </c>
      <c r="R269" s="10">
        <f t="shared" si="29"/>
        <v>0</v>
      </c>
      <c r="S269" s="10">
        <f t="shared" si="29"/>
        <v>0</v>
      </c>
      <c r="T269" s="10">
        <f t="shared" si="29"/>
        <v>0</v>
      </c>
      <c r="U269" s="10">
        <f t="shared" si="29"/>
        <v>0</v>
      </c>
      <c r="V269" s="10">
        <f t="shared" si="29"/>
        <v>0</v>
      </c>
    </row>
    <row r="270" spans="1:22" s="26" customFormat="1" ht="19.5" customHeight="1" outlineLevel="6">
      <c r="A270" s="74" t="s">
        <v>160</v>
      </c>
      <c r="B270" s="12" t="s">
        <v>20</v>
      </c>
      <c r="C270" s="12" t="s">
        <v>308</v>
      </c>
      <c r="D270" s="12" t="s">
        <v>5</v>
      </c>
      <c r="E270" s="12"/>
      <c r="F270" s="92">
        <f>F271+F274+F277</f>
        <v>98338.225</v>
      </c>
      <c r="G270" s="13">
        <f aca="true" t="shared" si="30" ref="G270:V270">G271</f>
        <v>0</v>
      </c>
      <c r="H270" s="13">
        <f t="shared" si="30"/>
        <v>0</v>
      </c>
      <c r="I270" s="13">
        <f t="shared" si="30"/>
        <v>0</v>
      </c>
      <c r="J270" s="13">
        <f t="shared" si="30"/>
        <v>0</v>
      </c>
      <c r="K270" s="13">
        <f t="shared" si="30"/>
        <v>0</v>
      </c>
      <c r="L270" s="13">
        <f t="shared" si="30"/>
        <v>0</v>
      </c>
      <c r="M270" s="13">
        <f t="shared" si="30"/>
        <v>0</v>
      </c>
      <c r="N270" s="13">
        <f t="shared" si="30"/>
        <v>0</v>
      </c>
      <c r="O270" s="13">
        <f t="shared" si="30"/>
        <v>0</v>
      </c>
      <c r="P270" s="13">
        <f t="shared" si="30"/>
        <v>0</v>
      </c>
      <c r="Q270" s="13">
        <f t="shared" si="30"/>
        <v>0</v>
      </c>
      <c r="R270" s="13">
        <f t="shared" si="30"/>
        <v>0</v>
      </c>
      <c r="S270" s="13">
        <f t="shared" si="30"/>
        <v>0</v>
      </c>
      <c r="T270" s="13">
        <f t="shared" si="30"/>
        <v>0</v>
      </c>
      <c r="U270" s="13">
        <f t="shared" si="30"/>
        <v>0</v>
      </c>
      <c r="V270" s="13">
        <f t="shared" si="30"/>
        <v>0</v>
      </c>
    </row>
    <row r="271" spans="1:22" s="26" customFormat="1" ht="31.5" outlineLevel="6">
      <c r="A271" s="54" t="s">
        <v>161</v>
      </c>
      <c r="B271" s="19" t="s">
        <v>20</v>
      </c>
      <c r="C271" s="19" t="s">
        <v>309</v>
      </c>
      <c r="D271" s="19" t="s">
        <v>5</v>
      </c>
      <c r="E271" s="19"/>
      <c r="F271" s="88">
        <f>F272</f>
        <v>31614.1</v>
      </c>
      <c r="G271" s="7">
        <f aca="true" t="shared" si="31" ref="G271:V271">G273</f>
        <v>0</v>
      </c>
      <c r="H271" s="7">
        <f t="shared" si="31"/>
        <v>0</v>
      </c>
      <c r="I271" s="7">
        <f t="shared" si="31"/>
        <v>0</v>
      </c>
      <c r="J271" s="7">
        <f t="shared" si="31"/>
        <v>0</v>
      </c>
      <c r="K271" s="7">
        <f t="shared" si="31"/>
        <v>0</v>
      </c>
      <c r="L271" s="7">
        <f t="shared" si="31"/>
        <v>0</v>
      </c>
      <c r="M271" s="7">
        <f t="shared" si="31"/>
        <v>0</v>
      </c>
      <c r="N271" s="7">
        <f t="shared" si="31"/>
        <v>0</v>
      </c>
      <c r="O271" s="7">
        <f t="shared" si="31"/>
        <v>0</v>
      </c>
      <c r="P271" s="7">
        <f t="shared" si="31"/>
        <v>0</v>
      </c>
      <c r="Q271" s="7">
        <f t="shared" si="31"/>
        <v>0</v>
      </c>
      <c r="R271" s="7">
        <f t="shared" si="31"/>
        <v>0</v>
      </c>
      <c r="S271" s="7">
        <f t="shared" si="31"/>
        <v>0</v>
      </c>
      <c r="T271" s="7">
        <f t="shared" si="31"/>
        <v>0</v>
      </c>
      <c r="U271" s="7">
        <f t="shared" si="31"/>
        <v>0</v>
      </c>
      <c r="V271" s="7">
        <f t="shared" si="31"/>
        <v>0</v>
      </c>
    </row>
    <row r="272" spans="1:22" s="26" customFormat="1" ht="15.75" outlineLevel="6">
      <c r="A272" s="5" t="s">
        <v>122</v>
      </c>
      <c r="B272" s="6" t="s">
        <v>20</v>
      </c>
      <c r="C272" s="6" t="s">
        <v>309</v>
      </c>
      <c r="D272" s="6" t="s">
        <v>123</v>
      </c>
      <c r="E272" s="6"/>
      <c r="F272" s="89">
        <f>F273</f>
        <v>31614.1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6" customFormat="1" ht="47.25" outlineLevel="6">
      <c r="A273" s="60" t="s">
        <v>206</v>
      </c>
      <c r="B273" s="52" t="s">
        <v>20</v>
      </c>
      <c r="C273" s="52" t="s">
        <v>309</v>
      </c>
      <c r="D273" s="52" t="s">
        <v>85</v>
      </c>
      <c r="E273" s="52"/>
      <c r="F273" s="90">
        <v>31614.1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6" customFormat="1" ht="63" outlineLevel="6">
      <c r="A274" s="68" t="s">
        <v>163</v>
      </c>
      <c r="B274" s="19" t="s">
        <v>20</v>
      </c>
      <c r="C274" s="19" t="s">
        <v>310</v>
      </c>
      <c r="D274" s="19" t="s">
        <v>5</v>
      </c>
      <c r="E274" s="19"/>
      <c r="F274" s="88">
        <f>F275</f>
        <v>66216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6" customFormat="1" ht="15.75" outlineLevel="6">
      <c r="A275" s="5" t="s">
        <v>122</v>
      </c>
      <c r="B275" s="6" t="s">
        <v>20</v>
      </c>
      <c r="C275" s="6" t="s">
        <v>310</v>
      </c>
      <c r="D275" s="6" t="s">
        <v>123</v>
      </c>
      <c r="E275" s="6"/>
      <c r="F275" s="89">
        <f>F276</f>
        <v>66216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6" customFormat="1" ht="47.25" outlineLevel="6">
      <c r="A276" s="60" t="s">
        <v>206</v>
      </c>
      <c r="B276" s="52" t="s">
        <v>20</v>
      </c>
      <c r="C276" s="52" t="s">
        <v>310</v>
      </c>
      <c r="D276" s="52" t="s">
        <v>85</v>
      </c>
      <c r="E276" s="52"/>
      <c r="F276" s="90">
        <v>66216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6" customFormat="1" ht="31.5" outlineLevel="6">
      <c r="A277" s="75" t="s">
        <v>165</v>
      </c>
      <c r="B277" s="19" t="s">
        <v>20</v>
      </c>
      <c r="C277" s="19" t="s">
        <v>311</v>
      </c>
      <c r="D277" s="19" t="s">
        <v>5</v>
      </c>
      <c r="E277" s="19"/>
      <c r="F277" s="88">
        <f>F278</f>
        <v>508.125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6" customFormat="1" ht="15.75" outlineLevel="6">
      <c r="A278" s="5" t="s">
        <v>122</v>
      </c>
      <c r="B278" s="6" t="s">
        <v>20</v>
      </c>
      <c r="C278" s="6" t="s">
        <v>311</v>
      </c>
      <c r="D278" s="6" t="s">
        <v>123</v>
      </c>
      <c r="E278" s="6"/>
      <c r="F278" s="89">
        <f>F279</f>
        <v>508.125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6" customFormat="1" ht="15.75" outlineLevel="6">
      <c r="A279" s="63" t="s">
        <v>86</v>
      </c>
      <c r="B279" s="52" t="s">
        <v>20</v>
      </c>
      <c r="C279" s="52" t="s">
        <v>311</v>
      </c>
      <c r="D279" s="52" t="s">
        <v>87</v>
      </c>
      <c r="E279" s="52"/>
      <c r="F279" s="90">
        <v>508.125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6" customFormat="1" ht="31.5" outlineLevel="6">
      <c r="A280" s="76" t="s">
        <v>235</v>
      </c>
      <c r="B280" s="9" t="s">
        <v>20</v>
      </c>
      <c r="C280" s="9" t="s">
        <v>312</v>
      </c>
      <c r="D280" s="9" t="s">
        <v>5</v>
      </c>
      <c r="E280" s="9"/>
      <c r="F280" s="86">
        <f>F281</f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6" customFormat="1" ht="31.5" outlineLevel="6">
      <c r="A281" s="75" t="s">
        <v>162</v>
      </c>
      <c r="B281" s="19" t="s">
        <v>20</v>
      </c>
      <c r="C281" s="19" t="s">
        <v>313</v>
      </c>
      <c r="D281" s="19" t="s">
        <v>5</v>
      </c>
      <c r="E281" s="19"/>
      <c r="F281" s="88">
        <f>F282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6" customFormat="1" ht="15.75" outlineLevel="6">
      <c r="A282" s="5" t="s">
        <v>122</v>
      </c>
      <c r="B282" s="6" t="s">
        <v>20</v>
      </c>
      <c r="C282" s="6" t="s">
        <v>313</v>
      </c>
      <c r="D282" s="6" t="s">
        <v>123</v>
      </c>
      <c r="E282" s="6"/>
      <c r="F282" s="89">
        <f>F283</f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6" customFormat="1" ht="15.75" outlineLevel="6">
      <c r="A283" s="63" t="s">
        <v>86</v>
      </c>
      <c r="B283" s="52" t="s">
        <v>20</v>
      </c>
      <c r="C283" s="52" t="s">
        <v>313</v>
      </c>
      <c r="D283" s="52" t="s">
        <v>87</v>
      </c>
      <c r="E283" s="52"/>
      <c r="F283" s="90"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6" customFormat="1" ht="15.75" outlineLevel="6">
      <c r="A284" s="77" t="s">
        <v>43</v>
      </c>
      <c r="B284" s="32" t="s">
        <v>21</v>
      </c>
      <c r="C284" s="32" t="s">
        <v>263</v>
      </c>
      <c r="D284" s="32" t="s">
        <v>5</v>
      </c>
      <c r="E284" s="32"/>
      <c r="F284" s="95">
        <f>F289+F326+F285+F331</f>
        <v>338248.8</v>
      </c>
      <c r="G284" s="10" t="e">
        <f>G290+#REF!+G326+#REF!+#REF!+#REF!+#REF!</f>
        <v>#REF!</v>
      </c>
      <c r="H284" s="10" t="e">
        <f>H290+#REF!+H326+#REF!+#REF!+#REF!+#REF!</f>
        <v>#REF!</v>
      </c>
      <c r="I284" s="10" t="e">
        <f>I290+#REF!+I326+#REF!+#REF!+#REF!+#REF!</f>
        <v>#REF!</v>
      </c>
      <c r="J284" s="10" t="e">
        <f>J290+#REF!+J326+#REF!+#REF!+#REF!+#REF!</f>
        <v>#REF!</v>
      </c>
      <c r="K284" s="10" t="e">
        <f>K290+#REF!+K326+#REF!+#REF!+#REF!+#REF!</f>
        <v>#REF!</v>
      </c>
      <c r="L284" s="10" t="e">
        <f>L290+#REF!+L326+#REF!+#REF!+#REF!+#REF!</f>
        <v>#REF!</v>
      </c>
      <c r="M284" s="10" t="e">
        <f>M290+#REF!+M326+#REF!+#REF!+#REF!+#REF!</f>
        <v>#REF!</v>
      </c>
      <c r="N284" s="10" t="e">
        <f>N290+#REF!+N326+#REF!+#REF!+#REF!+#REF!</f>
        <v>#REF!</v>
      </c>
      <c r="O284" s="10" t="e">
        <f>O290+#REF!+O326+#REF!+#REF!+#REF!+#REF!</f>
        <v>#REF!</v>
      </c>
      <c r="P284" s="10" t="e">
        <f>P290+#REF!+P326+#REF!+#REF!+#REF!+#REF!</f>
        <v>#REF!</v>
      </c>
      <c r="Q284" s="10" t="e">
        <f>Q290+#REF!+Q326+#REF!+#REF!+#REF!+#REF!</f>
        <v>#REF!</v>
      </c>
      <c r="R284" s="10" t="e">
        <f>R290+#REF!+R326+#REF!+#REF!+#REF!+#REF!</f>
        <v>#REF!</v>
      </c>
      <c r="S284" s="10" t="e">
        <f>S290+#REF!+S326+#REF!+#REF!+#REF!+#REF!</f>
        <v>#REF!</v>
      </c>
      <c r="T284" s="10" t="e">
        <f>T290+#REF!+T326+#REF!+#REF!+#REF!+#REF!</f>
        <v>#REF!</v>
      </c>
      <c r="U284" s="10" t="e">
        <f>U290+#REF!+U326+#REF!+#REF!+#REF!+#REF!</f>
        <v>#REF!</v>
      </c>
      <c r="V284" s="10" t="e">
        <f>V290+#REF!+V326+#REF!+#REF!+#REF!+#REF!</f>
        <v>#REF!</v>
      </c>
    </row>
    <row r="285" spans="1:22" s="26" customFormat="1" ht="31.5" outlineLevel="6">
      <c r="A285" s="22" t="s">
        <v>137</v>
      </c>
      <c r="B285" s="9" t="s">
        <v>21</v>
      </c>
      <c r="C285" s="9" t="s">
        <v>264</v>
      </c>
      <c r="D285" s="9" t="s">
        <v>5</v>
      </c>
      <c r="E285" s="9"/>
      <c r="F285" s="86">
        <f>F286</f>
        <v>350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6" customFormat="1" ht="31.5" outlineLevel="6">
      <c r="A286" s="22" t="s">
        <v>139</v>
      </c>
      <c r="B286" s="9" t="s">
        <v>21</v>
      </c>
      <c r="C286" s="9" t="s">
        <v>265</v>
      </c>
      <c r="D286" s="9" t="s">
        <v>5</v>
      </c>
      <c r="E286" s="9"/>
      <c r="F286" s="86">
        <f>F287</f>
        <v>350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26" customFormat="1" ht="15.75" outlineLevel="6">
      <c r="A287" s="54" t="s">
        <v>142</v>
      </c>
      <c r="B287" s="19" t="s">
        <v>21</v>
      </c>
      <c r="C287" s="19" t="s">
        <v>314</v>
      </c>
      <c r="D287" s="19" t="s">
        <v>5</v>
      </c>
      <c r="E287" s="19"/>
      <c r="F287" s="88">
        <f>F288</f>
        <v>350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s="26" customFormat="1" ht="15.75" outlineLevel="6">
      <c r="A288" s="5" t="s">
        <v>112</v>
      </c>
      <c r="B288" s="6" t="s">
        <v>21</v>
      </c>
      <c r="C288" s="6" t="s">
        <v>314</v>
      </c>
      <c r="D288" s="6" t="s">
        <v>85</v>
      </c>
      <c r="E288" s="6"/>
      <c r="F288" s="89">
        <v>350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s="26" customFormat="1" ht="15.75" outlineLevel="6">
      <c r="A289" s="74" t="s">
        <v>234</v>
      </c>
      <c r="B289" s="9" t="s">
        <v>21</v>
      </c>
      <c r="C289" s="9" t="s">
        <v>307</v>
      </c>
      <c r="D289" s="9" t="s">
        <v>5</v>
      </c>
      <c r="E289" s="9"/>
      <c r="F289" s="86">
        <f>F290+F314+F319</f>
        <v>327378.8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s="26" customFormat="1" ht="15.75" outlineLevel="6">
      <c r="A290" s="23" t="s">
        <v>164</v>
      </c>
      <c r="B290" s="12" t="s">
        <v>21</v>
      </c>
      <c r="C290" s="12" t="s">
        <v>315</v>
      </c>
      <c r="D290" s="12" t="s">
        <v>5</v>
      </c>
      <c r="E290" s="12"/>
      <c r="F290" s="96">
        <f>F291+F300+F303+F294+F306+F297+F311</f>
        <v>308841.6</v>
      </c>
      <c r="G290" s="13" t="e">
        <f>#REF!</f>
        <v>#REF!</v>
      </c>
      <c r="H290" s="13" t="e">
        <f>#REF!</f>
        <v>#REF!</v>
      </c>
      <c r="I290" s="13" t="e">
        <f>#REF!</f>
        <v>#REF!</v>
      </c>
      <c r="J290" s="13" t="e">
        <f>#REF!</f>
        <v>#REF!</v>
      </c>
      <c r="K290" s="13" t="e">
        <f>#REF!</f>
        <v>#REF!</v>
      </c>
      <c r="L290" s="13" t="e">
        <f>#REF!</f>
        <v>#REF!</v>
      </c>
      <c r="M290" s="13" t="e">
        <f>#REF!</f>
        <v>#REF!</v>
      </c>
      <c r="N290" s="13" t="e">
        <f>#REF!</f>
        <v>#REF!</v>
      </c>
      <c r="O290" s="13" t="e">
        <f>#REF!</f>
        <v>#REF!</v>
      </c>
      <c r="P290" s="13" t="e">
        <f>#REF!</f>
        <v>#REF!</v>
      </c>
      <c r="Q290" s="13" t="e">
        <f>#REF!</f>
        <v>#REF!</v>
      </c>
      <c r="R290" s="13" t="e">
        <f>#REF!</f>
        <v>#REF!</v>
      </c>
      <c r="S290" s="13" t="e">
        <f>#REF!</f>
        <v>#REF!</v>
      </c>
      <c r="T290" s="13" t="e">
        <f>#REF!</f>
        <v>#REF!</v>
      </c>
      <c r="U290" s="13" t="e">
        <f>#REF!</f>
        <v>#REF!</v>
      </c>
      <c r="V290" s="13" t="e">
        <f>#REF!</f>
        <v>#REF!</v>
      </c>
    </row>
    <row r="291" spans="1:22" s="26" customFormat="1" ht="31.5" outlineLevel="6">
      <c r="A291" s="54" t="s">
        <v>161</v>
      </c>
      <c r="B291" s="19" t="s">
        <v>21</v>
      </c>
      <c r="C291" s="19" t="s">
        <v>316</v>
      </c>
      <c r="D291" s="19" t="s">
        <v>5</v>
      </c>
      <c r="E291" s="19"/>
      <c r="F291" s="97">
        <f>F292</f>
        <v>60630.8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6" customFormat="1" ht="15.75" outlineLevel="6">
      <c r="A292" s="5" t="s">
        <v>122</v>
      </c>
      <c r="B292" s="6" t="s">
        <v>21</v>
      </c>
      <c r="C292" s="6" t="s">
        <v>316</v>
      </c>
      <c r="D292" s="6" t="s">
        <v>123</v>
      </c>
      <c r="E292" s="6"/>
      <c r="F292" s="98">
        <f>F293</f>
        <v>60630.8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6" customFormat="1" ht="47.25" outlineLevel="6">
      <c r="A293" s="60" t="s">
        <v>206</v>
      </c>
      <c r="B293" s="52" t="s">
        <v>21</v>
      </c>
      <c r="C293" s="52" t="s">
        <v>316</v>
      </c>
      <c r="D293" s="52" t="s">
        <v>85</v>
      </c>
      <c r="E293" s="52"/>
      <c r="F293" s="99">
        <v>60630.8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6" customFormat="1" ht="31.5" outlineLevel="6">
      <c r="A294" s="75" t="s">
        <v>203</v>
      </c>
      <c r="B294" s="19" t="s">
        <v>21</v>
      </c>
      <c r="C294" s="19" t="s">
        <v>365</v>
      </c>
      <c r="D294" s="19" t="s">
        <v>5</v>
      </c>
      <c r="E294" s="19"/>
      <c r="F294" s="97">
        <f>F295</f>
        <v>6259.8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6" customFormat="1" ht="15.75" outlineLevel="6">
      <c r="A295" s="5" t="s">
        <v>122</v>
      </c>
      <c r="B295" s="6" t="s">
        <v>21</v>
      </c>
      <c r="C295" s="6" t="s">
        <v>365</v>
      </c>
      <c r="D295" s="6" t="s">
        <v>123</v>
      </c>
      <c r="E295" s="6"/>
      <c r="F295" s="98">
        <f>F296</f>
        <v>6259.8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6" customFormat="1" ht="15.75" outlineLevel="6">
      <c r="A296" s="63" t="s">
        <v>86</v>
      </c>
      <c r="B296" s="52" t="s">
        <v>21</v>
      </c>
      <c r="C296" s="52" t="s">
        <v>365</v>
      </c>
      <c r="D296" s="52" t="s">
        <v>87</v>
      </c>
      <c r="E296" s="52"/>
      <c r="F296" s="99">
        <v>6259.8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6" customFormat="1" ht="15.75" outlineLevel="6">
      <c r="A297" s="75" t="s">
        <v>254</v>
      </c>
      <c r="B297" s="19" t="s">
        <v>21</v>
      </c>
      <c r="C297" s="19" t="s">
        <v>317</v>
      </c>
      <c r="D297" s="19" t="s">
        <v>5</v>
      </c>
      <c r="E297" s="19"/>
      <c r="F297" s="97">
        <f>F298</f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6" customFormat="1" ht="15.75" outlineLevel="6">
      <c r="A298" s="5" t="s">
        <v>122</v>
      </c>
      <c r="B298" s="6" t="s">
        <v>21</v>
      </c>
      <c r="C298" s="6" t="s">
        <v>317</v>
      </c>
      <c r="D298" s="6" t="s">
        <v>123</v>
      </c>
      <c r="E298" s="6"/>
      <c r="F298" s="98">
        <f>F299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6" customFormat="1" ht="15.75" outlineLevel="6">
      <c r="A299" s="63" t="s">
        <v>86</v>
      </c>
      <c r="B299" s="52" t="s">
        <v>21</v>
      </c>
      <c r="C299" s="52" t="s">
        <v>317</v>
      </c>
      <c r="D299" s="52" t="s">
        <v>87</v>
      </c>
      <c r="E299" s="52"/>
      <c r="F299" s="99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6" customFormat="1" ht="31.5" outlineLevel="6">
      <c r="A300" s="61" t="s">
        <v>166</v>
      </c>
      <c r="B300" s="19" t="s">
        <v>21</v>
      </c>
      <c r="C300" s="19" t="s">
        <v>318</v>
      </c>
      <c r="D300" s="19" t="s">
        <v>5</v>
      </c>
      <c r="E300" s="19"/>
      <c r="F300" s="97">
        <f>F301</f>
        <v>5776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6" customFormat="1" ht="15.75" outlineLevel="6">
      <c r="A301" s="5" t="s">
        <v>122</v>
      </c>
      <c r="B301" s="6" t="s">
        <v>21</v>
      </c>
      <c r="C301" s="6" t="s">
        <v>318</v>
      </c>
      <c r="D301" s="6" t="s">
        <v>123</v>
      </c>
      <c r="E301" s="6"/>
      <c r="F301" s="98">
        <f>F302</f>
        <v>5776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6" customFormat="1" ht="47.25" outlineLevel="6">
      <c r="A302" s="60" t="s">
        <v>206</v>
      </c>
      <c r="B302" s="52" t="s">
        <v>21</v>
      </c>
      <c r="C302" s="52" t="s">
        <v>318</v>
      </c>
      <c r="D302" s="52" t="s">
        <v>85</v>
      </c>
      <c r="E302" s="52"/>
      <c r="F302" s="99">
        <v>5776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6" customFormat="1" ht="51" customHeight="1" outlineLevel="6">
      <c r="A303" s="62" t="s">
        <v>167</v>
      </c>
      <c r="B303" s="66" t="s">
        <v>21</v>
      </c>
      <c r="C303" s="66" t="s">
        <v>319</v>
      </c>
      <c r="D303" s="66" t="s">
        <v>5</v>
      </c>
      <c r="E303" s="66"/>
      <c r="F303" s="100">
        <f>F304</f>
        <v>231255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6" customFormat="1" ht="15.75" outlineLevel="6">
      <c r="A304" s="5" t="s">
        <v>122</v>
      </c>
      <c r="B304" s="6" t="s">
        <v>21</v>
      </c>
      <c r="C304" s="6" t="s">
        <v>319</v>
      </c>
      <c r="D304" s="6" t="s">
        <v>123</v>
      </c>
      <c r="E304" s="6"/>
      <c r="F304" s="98">
        <f>F305</f>
        <v>231255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6" customFormat="1" ht="47.25" outlineLevel="6">
      <c r="A305" s="60" t="s">
        <v>206</v>
      </c>
      <c r="B305" s="52" t="s">
        <v>21</v>
      </c>
      <c r="C305" s="52" t="s">
        <v>319</v>
      </c>
      <c r="D305" s="52" t="s">
        <v>85</v>
      </c>
      <c r="E305" s="52"/>
      <c r="F305" s="99">
        <v>231255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6" customFormat="1" ht="47.25" outlineLevel="6">
      <c r="A306" s="68" t="s">
        <v>210</v>
      </c>
      <c r="B306" s="19" t="s">
        <v>21</v>
      </c>
      <c r="C306" s="19" t="s">
        <v>320</v>
      </c>
      <c r="D306" s="19" t="s">
        <v>5</v>
      </c>
      <c r="E306" s="19"/>
      <c r="F306" s="97">
        <f>F307+F309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6" customFormat="1" ht="15.75" outlineLevel="6">
      <c r="A307" s="5" t="s">
        <v>96</v>
      </c>
      <c r="B307" s="6" t="s">
        <v>21</v>
      </c>
      <c r="C307" s="6" t="s">
        <v>320</v>
      </c>
      <c r="D307" s="6" t="s">
        <v>97</v>
      </c>
      <c r="E307" s="6"/>
      <c r="F307" s="98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6" customFormat="1" ht="31.5" outlineLevel="6">
      <c r="A308" s="51" t="s">
        <v>100</v>
      </c>
      <c r="B308" s="52" t="s">
        <v>21</v>
      </c>
      <c r="C308" s="52" t="s">
        <v>320</v>
      </c>
      <c r="D308" s="52" t="s">
        <v>101</v>
      </c>
      <c r="E308" s="52"/>
      <c r="F308" s="99"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6" customFormat="1" ht="15.75" outlineLevel="6">
      <c r="A309" s="5" t="s">
        <v>122</v>
      </c>
      <c r="B309" s="6" t="s">
        <v>21</v>
      </c>
      <c r="C309" s="6" t="s">
        <v>320</v>
      </c>
      <c r="D309" s="6" t="s">
        <v>123</v>
      </c>
      <c r="E309" s="6"/>
      <c r="F309" s="98">
        <f>F310</f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6" customFormat="1" ht="47.25" outlineLevel="6">
      <c r="A310" s="60" t="s">
        <v>206</v>
      </c>
      <c r="B310" s="52" t="s">
        <v>21</v>
      </c>
      <c r="C310" s="52" t="s">
        <v>320</v>
      </c>
      <c r="D310" s="52" t="s">
        <v>85</v>
      </c>
      <c r="E310" s="52"/>
      <c r="F310" s="99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6" customFormat="1" ht="31.5" outlineLevel="6">
      <c r="A311" s="62" t="s">
        <v>396</v>
      </c>
      <c r="B311" s="66" t="s">
        <v>21</v>
      </c>
      <c r="C311" s="66" t="s">
        <v>393</v>
      </c>
      <c r="D311" s="66" t="s">
        <v>5</v>
      </c>
      <c r="E311" s="66"/>
      <c r="F311" s="100">
        <f>F312</f>
        <v>4920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6" customFormat="1" ht="15.75" outlineLevel="6">
      <c r="A312" s="5" t="s">
        <v>122</v>
      </c>
      <c r="B312" s="6" t="s">
        <v>21</v>
      </c>
      <c r="C312" s="6" t="s">
        <v>393</v>
      </c>
      <c r="D312" s="6" t="s">
        <v>123</v>
      </c>
      <c r="E312" s="6"/>
      <c r="F312" s="98">
        <f>F313</f>
        <v>4920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6" customFormat="1" ht="15.75" outlineLevel="6">
      <c r="A313" s="63" t="s">
        <v>86</v>
      </c>
      <c r="B313" s="52" t="s">
        <v>21</v>
      </c>
      <c r="C313" s="52" t="s">
        <v>393</v>
      </c>
      <c r="D313" s="52" t="s">
        <v>87</v>
      </c>
      <c r="E313" s="52"/>
      <c r="F313" s="99">
        <v>4920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6" customFormat="1" ht="31.5" outlineLevel="6">
      <c r="A314" s="14" t="s">
        <v>195</v>
      </c>
      <c r="B314" s="9" t="s">
        <v>21</v>
      </c>
      <c r="C314" s="9" t="s">
        <v>321</v>
      </c>
      <c r="D314" s="9" t="s">
        <v>5</v>
      </c>
      <c r="E314" s="9"/>
      <c r="F314" s="101">
        <f>F315</f>
        <v>18537.2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6" customFormat="1" ht="31.5" outlineLevel="6">
      <c r="A315" s="54" t="s">
        <v>196</v>
      </c>
      <c r="B315" s="19" t="s">
        <v>21</v>
      </c>
      <c r="C315" s="19" t="s">
        <v>322</v>
      </c>
      <c r="D315" s="19" t="s">
        <v>5</v>
      </c>
      <c r="E315" s="19"/>
      <c r="F315" s="97">
        <f>F316</f>
        <v>18537.2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6" customFormat="1" ht="15.75" outlineLevel="6">
      <c r="A316" s="5" t="s">
        <v>122</v>
      </c>
      <c r="B316" s="6" t="s">
        <v>21</v>
      </c>
      <c r="C316" s="6" t="s">
        <v>322</v>
      </c>
      <c r="D316" s="6" t="s">
        <v>123</v>
      </c>
      <c r="E316" s="6"/>
      <c r="F316" s="98">
        <f>F317+F318</f>
        <v>18537.2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6" customFormat="1" ht="47.25" outlineLevel="6">
      <c r="A317" s="60" t="s">
        <v>206</v>
      </c>
      <c r="B317" s="52" t="s">
        <v>21</v>
      </c>
      <c r="C317" s="52" t="s">
        <v>322</v>
      </c>
      <c r="D317" s="52" t="s">
        <v>85</v>
      </c>
      <c r="E317" s="52"/>
      <c r="F317" s="99">
        <v>18537.2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6" customFormat="1" ht="15.75" outlineLevel="6">
      <c r="A318" s="63" t="s">
        <v>86</v>
      </c>
      <c r="B318" s="52" t="s">
        <v>21</v>
      </c>
      <c r="C318" s="52" t="s">
        <v>368</v>
      </c>
      <c r="D318" s="52" t="s">
        <v>87</v>
      </c>
      <c r="E318" s="52"/>
      <c r="F318" s="99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6" customFormat="1" ht="35.25" customHeight="1" outlineLevel="6">
      <c r="A319" s="76" t="s">
        <v>235</v>
      </c>
      <c r="B319" s="9" t="s">
        <v>21</v>
      </c>
      <c r="C319" s="9" t="s">
        <v>312</v>
      </c>
      <c r="D319" s="9" t="s">
        <v>5</v>
      </c>
      <c r="E319" s="9"/>
      <c r="F319" s="101">
        <f>F323+F320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6" customFormat="1" ht="35.25" customHeight="1" outlineLevel="6">
      <c r="A320" s="75" t="s">
        <v>252</v>
      </c>
      <c r="B320" s="19" t="s">
        <v>21</v>
      </c>
      <c r="C320" s="19" t="s">
        <v>323</v>
      </c>
      <c r="D320" s="19" t="s">
        <v>5</v>
      </c>
      <c r="E320" s="19"/>
      <c r="F320" s="97">
        <f>F321</f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6" customFormat="1" ht="21" customHeight="1" outlineLevel="6">
      <c r="A321" s="5" t="s">
        <v>122</v>
      </c>
      <c r="B321" s="6" t="s">
        <v>21</v>
      </c>
      <c r="C321" s="6" t="s">
        <v>323</v>
      </c>
      <c r="D321" s="6" t="s">
        <v>123</v>
      </c>
      <c r="E321" s="6"/>
      <c r="F321" s="98">
        <f>F322</f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6" customFormat="1" ht="20.25" customHeight="1" outlineLevel="6">
      <c r="A322" s="63" t="s">
        <v>86</v>
      </c>
      <c r="B322" s="52" t="s">
        <v>21</v>
      </c>
      <c r="C322" s="52" t="s">
        <v>323</v>
      </c>
      <c r="D322" s="52" t="s">
        <v>87</v>
      </c>
      <c r="E322" s="52"/>
      <c r="F322" s="99"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6" customFormat="1" ht="31.5" outlineLevel="6">
      <c r="A323" s="75" t="s">
        <v>218</v>
      </c>
      <c r="B323" s="19" t="s">
        <v>21</v>
      </c>
      <c r="C323" s="19" t="s">
        <v>324</v>
      </c>
      <c r="D323" s="19" t="s">
        <v>5</v>
      </c>
      <c r="E323" s="19"/>
      <c r="F323" s="97">
        <f>F324</f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6" customFormat="1" ht="15.75" outlineLevel="6">
      <c r="A324" s="5" t="s">
        <v>122</v>
      </c>
      <c r="B324" s="6" t="s">
        <v>21</v>
      </c>
      <c r="C324" s="6" t="s">
        <v>324</v>
      </c>
      <c r="D324" s="6" t="s">
        <v>123</v>
      </c>
      <c r="E324" s="6"/>
      <c r="F324" s="98">
        <f>F325</f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6" customFormat="1" ht="15.75" outlineLevel="6">
      <c r="A325" s="63" t="s">
        <v>86</v>
      </c>
      <c r="B325" s="52" t="s">
        <v>21</v>
      </c>
      <c r="C325" s="52" t="s">
        <v>324</v>
      </c>
      <c r="D325" s="52" t="s">
        <v>87</v>
      </c>
      <c r="E325" s="52"/>
      <c r="F325" s="99"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6" customFormat="1" ht="31.5" outlineLevel="6">
      <c r="A326" s="74" t="s">
        <v>207</v>
      </c>
      <c r="B326" s="9" t="s">
        <v>21</v>
      </c>
      <c r="C326" s="9" t="s">
        <v>325</v>
      </c>
      <c r="D326" s="9" t="s">
        <v>5</v>
      </c>
      <c r="E326" s="9"/>
      <c r="F326" s="101">
        <f>F327</f>
        <v>10500</v>
      </c>
      <c r="G326" s="13" t="e">
        <f aca="true" t="shared" si="32" ref="G326:V326">G327</f>
        <v>#REF!</v>
      </c>
      <c r="H326" s="13" t="e">
        <f t="shared" si="32"/>
        <v>#REF!</v>
      </c>
      <c r="I326" s="13" t="e">
        <f t="shared" si="32"/>
        <v>#REF!</v>
      </c>
      <c r="J326" s="13" t="e">
        <f t="shared" si="32"/>
        <v>#REF!</v>
      </c>
      <c r="K326" s="13" t="e">
        <f t="shared" si="32"/>
        <v>#REF!</v>
      </c>
      <c r="L326" s="13" t="e">
        <f t="shared" si="32"/>
        <v>#REF!</v>
      </c>
      <c r="M326" s="13" t="e">
        <f t="shared" si="32"/>
        <v>#REF!</v>
      </c>
      <c r="N326" s="13" t="e">
        <f t="shared" si="32"/>
        <v>#REF!</v>
      </c>
      <c r="O326" s="13" t="e">
        <f t="shared" si="32"/>
        <v>#REF!</v>
      </c>
      <c r="P326" s="13" t="e">
        <f t="shared" si="32"/>
        <v>#REF!</v>
      </c>
      <c r="Q326" s="13" t="e">
        <f t="shared" si="32"/>
        <v>#REF!</v>
      </c>
      <c r="R326" s="13" t="e">
        <f t="shared" si="32"/>
        <v>#REF!</v>
      </c>
      <c r="S326" s="13" t="e">
        <f t="shared" si="32"/>
        <v>#REF!</v>
      </c>
      <c r="T326" s="13" t="e">
        <f t="shared" si="32"/>
        <v>#REF!</v>
      </c>
      <c r="U326" s="13" t="e">
        <f t="shared" si="32"/>
        <v>#REF!</v>
      </c>
      <c r="V326" s="13" t="e">
        <f t="shared" si="32"/>
        <v>#REF!</v>
      </c>
    </row>
    <row r="327" spans="1:22" s="26" customFormat="1" ht="31.5" outlineLevel="6">
      <c r="A327" s="75" t="s">
        <v>161</v>
      </c>
      <c r="B327" s="19" t="s">
        <v>21</v>
      </c>
      <c r="C327" s="19" t="s">
        <v>326</v>
      </c>
      <c r="D327" s="19" t="s">
        <v>5</v>
      </c>
      <c r="E327" s="80"/>
      <c r="F327" s="97">
        <f>F328</f>
        <v>10500</v>
      </c>
      <c r="G327" s="7" t="e">
        <f>#REF!</f>
        <v>#REF!</v>
      </c>
      <c r="H327" s="7" t="e">
        <f>#REF!</f>
        <v>#REF!</v>
      </c>
      <c r="I327" s="7" t="e">
        <f>#REF!</f>
        <v>#REF!</v>
      </c>
      <c r="J327" s="7" t="e">
        <f>#REF!</f>
        <v>#REF!</v>
      </c>
      <c r="K327" s="7" t="e">
        <f>#REF!</f>
        <v>#REF!</v>
      </c>
      <c r="L327" s="7" t="e">
        <f>#REF!</f>
        <v>#REF!</v>
      </c>
      <c r="M327" s="7" t="e">
        <f>#REF!</f>
        <v>#REF!</v>
      </c>
      <c r="N327" s="7" t="e">
        <f>#REF!</f>
        <v>#REF!</v>
      </c>
      <c r="O327" s="7" t="e">
        <f>#REF!</f>
        <v>#REF!</v>
      </c>
      <c r="P327" s="7" t="e">
        <f>#REF!</f>
        <v>#REF!</v>
      </c>
      <c r="Q327" s="7" t="e">
        <f>#REF!</f>
        <v>#REF!</v>
      </c>
      <c r="R327" s="7" t="e">
        <f>#REF!</f>
        <v>#REF!</v>
      </c>
      <c r="S327" s="7" t="e">
        <f>#REF!</f>
        <v>#REF!</v>
      </c>
      <c r="T327" s="7" t="e">
        <f>#REF!</f>
        <v>#REF!</v>
      </c>
      <c r="U327" s="7" t="e">
        <f>#REF!</f>
        <v>#REF!</v>
      </c>
      <c r="V327" s="7" t="e">
        <f>#REF!</f>
        <v>#REF!</v>
      </c>
    </row>
    <row r="328" spans="1:22" s="26" customFormat="1" ht="18.75" outlineLevel="6">
      <c r="A328" s="5" t="s">
        <v>122</v>
      </c>
      <c r="B328" s="6" t="s">
        <v>21</v>
      </c>
      <c r="C328" s="6" t="s">
        <v>326</v>
      </c>
      <c r="D328" s="6" t="s">
        <v>388</v>
      </c>
      <c r="E328" s="78"/>
      <c r="F328" s="98">
        <f>F329+F330</f>
        <v>10500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6" customFormat="1" ht="47.25" outlineLevel="6">
      <c r="A329" s="63" t="s">
        <v>206</v>
      </c>
      <c r="B329" s="52" t="s">
        <v>21</v>
      </c>
      <c r="C329" s="52" t="s">
        <v>326</v>
      </c>
      <c r="D329" s="52" t="s">
        <v>85</v>
      </c>
      <c r="E329" s="79"/>
      <c r="F329" s="99">
        <v>10500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6" customFormat="1" ht="18.75" outlineLevel="6">
      <c r="A330" s="63" t="s">
        <v>86</v>
      </c>
      <c r="B330" s="52" t="s">
        <v>21</v>
      </c>
      <c r="C330" s="52" t="s">
        <v>367</v>
      </c>
      <c r="D330" s="52" t="s">
        <v>87</v>
      </c>
      <c r="E330" s="79"/>
      <c r="F330" s="99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6" customFormat="1" ht="31.5" outlineLevel="6">
      <c r="A331" s="74" t="s">
        <v>384</v>
      </c>
      <c r="B331" s="9" t="s">
        <v>21</v>
      </c>
      <c r="C331" s="9" t="s">
        <v>385</v>
      </c>
      <c r="D331" s="9" t="s">
        <v>5</v>
      </c>
      <c r="E331" s="9"/>
      <c r="F331" s="101">
        <f>F332</f>
        <v>20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6" customFormat="1" ht="18.75" outlineLevel="6">
      <c r="A332" s="5" t="s">
        <v>122</v>
      </c>
      <c r="B332" s="6" t="s">
        <v>21</v>
      </c>
      <c r="C332" s="6" t="s">
        <v>387</v>
      </c>
      <c r="D332" s="6" t="s">
        <v>388</v>
      </c>
      <c r="E332" s="78"/>
      <c r="F332" s="98">
        <f>F333</f>
        <v>20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6" customFormat="1" ht="18.75" outlineLevel="6">
      <c r="A333" s="63" t="s">
        <v>86</v>
      </c>
      <c r="B333" s="52" t="s">
        <v>21</v>
      </c>
      <c r="C333" s="52" t="s">
        <v>387</v>
      </c>
      <c r="D333" s="52" t="s">
        <v>87</v>
      </c>
      <c r="E333" s="79"/>
      <c r="F333" s="99">
        <v>20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6" customFormat="1" ht="31.5" outlineLevel="6">
      <c r="A334" s="77" t="s">
        <v>67</v>
      </c>
      <c r="B334" s="32" t="s">
        <v>66</v>
      </c>
      <c r="C334" s="32" t="s">
        <v>263</v>
      </c>
      <c r="D334" s="32" t="s">
        <v>5</v>
      </c>
      <c r="E334" s="32"/>
      <c r="F334" s="70">
        <f>F335</f>
        <v>30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6" customFormat="1" ht="15.75" outlineLevel="6">
      <c r="A335" s="8" t="s">
        <v>236</v>
      </c>
      <c r="B335" s="9" t="s">
        <v>66</v>
      </c>
      <c r="C335" s="9" t="s">
        <v>327</v>
      </c>
      <c r="D335" s="9" t="s">
        <v>5</v>
      </c>
      <c r="E335" s="9"/>
      <c r="F335" s="10">
        <f>F336</f>
        <v>30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6" customFormat="1" ht="34.5" customHeight="1" outlineLevel="6">
      <c r="A336" s="68" t="s">
        <v>168</v>
      </c>
      <c r="B336" s="19" t="s">
        <v>66</v>
      </c>
      <c r="C336" s="19" t="s">
        <v>328</v>
      </c>
      <c r="D336" s="19" t="s">
        <v>5</v>
      </c>
      <c r="E336" s="19"/>
      <c r="F336" s="20">
        <f>F337</f>
        <v>30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6" customFormat="1" ht="15.75" outlineLevel="6">
      <c r="A337" s="5" t="s">
        <v>96</v>
      </c>
      <c r="B337" s="6" t="s">
        <v>66</v>
      </c>
      <c r="C337" s="6" t="s">
        <v>328</v>
      </c>
      <c r="D337" s="6" t="s">
        <v>97</v>
      </c>
      <c r="E337" s="6"/>
      <c r="F337" s="7">
        <f>F338</f>
        <v>30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6" customFormat="1" ht="31.5" outlineLevel="6">
      <c r="A338" s="51" t="s">
        <v>100</v>
      </c>
      <c r="B338" s="52" t="s">
        <v>66</v>
      </c>
      <c r="C338" s="52" t="s">
        <v>328</v>
      </c>
      <c r="D338" s="52" t="s">
        <v>101</v>
      </c>
      <c r="E338" s="52"/>
      <c r="F338" s="53">
        <v>30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6" customFormat="1" ht="18.75" customHeight="1" outlineLevel="6">
      <c r="A339" s="77" t="s">
        <v>45</v>
      </c>
      <c r="B339" s="32" t="s">
        <v>22</v>
      </c>
      <c r="C339" s="32" t="s">
        <v>263</v>
      </c>
      <c r="D339" s="32" t="s">
        <v>5</v>
      </c>
      <c r="E339" s="32"/>
      <c r="F339" s="70">
        <f>F340</f>
        <v>4037</v>
      </c>
      <c r="G339" s="10" t="e">
        <f>#REF!</f>
        <v>#REF!</v>
      </c>
      <c r="H339" s="10" t="e">
        <f>#REF!</f>
        <v>#REF!</v>
      </c>
      <c r="I339" s="10" t="e">
        <f>#REF!</f>
        <v>#REF!</v>
      </c>
      <c r="J339" s="10" t="e">
        <f>#REF!</f>
        <v>#REF!</v>
      </c>
      <c r="K339" s="10" t="e">
        <f>#REF!</f>
        <v>#REF!</v>
      </c>
      <c r="L339" s="10" t="e">
        <f>#REF!</f>
        <v>#REF!</v>
      </c>
      <c r="M339" s="10" t="e">
        <f>#REF!</f>
        <v>#REF!</v>
      </c>
      <c r="N339" s="10" t="e">
        <f>#REF!</f>
        <v>#REF!</v>
      </c>
      <c r="O339" s="10" t="e">
        <f>#REF!</f>
        <v>#REF!</v>
      </c>
      <c r="P339" s="10" t="e">
        <f>#REF!</f>
        <v>#REF!</v>
      </c>
      <c r="Q339" s="10" t="e">
        <f>#REF!</f>
        <v>#REF!</v>
      </c>
      <c r="R339" s="10" t="e">
        <f>#REF!</f>
        <v>#REF!</v>
      </c>
      <c r="S339" s="10" t="e">
        <f>#REF!</f>
        <v>#REF!</v>
      </c>
      <c r="T339" s="10" t="e">
        <f>#REF!</f>
        <v>#REF!</v>
      </c>
      <c r="U339" s="10" t="e">
        <f>#REF!</f>
        <v>#REF!</v>
      </c>
      <c r="V339" s="10" t="e">
        <f>#REF!</f>
        <v>#REF!</v>
      </c>
    </row>
    <row r="340" spans="1:22" s="26" customFormat="1" ht="15.75" outlineLevel="6">
      <c r="A340" s="8" t="s">
        <v>237</v>
      </c>
      <c r="B340" s="9" t="s">
        <v>22</v>
      </c>
      <c r="C340" s="9" t="s">
        <v>307</v>
      </c>
      <c r="D340" s="9" t="s">
        <v>5</v>
      </c>
      <c r="E340" s="9"/>
      <c r="F340" s="10">
        <f>F341+F353</f>
        <v>4037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6" customFormat="1" ht="15.75" outlineLevel="6">
      <c r="A341" s="64" t="s">
        <v>124</v>
      </c>
      <c r="B341" s="19" t="s">
        <v>22</v>
      </c>
      <c r="C341" s="19" t="s">
        <v>315</v>
      </c>
      <c r="D341" s="19" t="s">
        <v>5</v>
      </c>
      <c r="E341" s="19"/>
      <c r="F341" s="20">
        <f>F342+F345+F348</f>
        <v>3875.44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6" customFormat="1" ht="31.5" outlineLevel="6">
      <c r="A342" s="64" t="s">
        <v>169</v>
      </c>
      <c r="B342" s="19" t="s">
        <v>22</v>
      </c>
      <c r="C342" s="19" t="s">
        <v>329</v>
      </c>
      <c r="D342" s="19" t="s">
        <v>5</v>
      </c>
      <c r="E342" s="19"/>
      <c r="F342" s="20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6" customFormat="1" ht="15.75" outlineLevel="6">
      <c r="A343" s="5" t="s">
        <v>96</v>
      </c>
      <c r="B343" s="6" t="s">
        <v>22</v>
      </c>
      <c r="C343" s="6" t="s">
        <v>329</v>
      </c>
      <c r="D343" s="6" t="s">
        <v>97</v>
      </c>
      <c r="E343" s="6"/>
      <c r="F343" s="7">
        <f>F344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6" customFormat="1" ht="31.5" outlineLevel="6">
      <c r="A344" s="51" t="s">
        <v>100</v>
      </c>
      <c r="B344" s="52" t="s">
        <v>22</v>
      </c>
      <c r="C344" s="52" t="s">
        <v>329</v>
      </c>
      <c r="D344" s="52" t="s">
        <v>101</v>
      </c>
      <c r="E344" s="52"/>
      <c r="F344" s="53"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6" customFormat="1" ht="33.75" customHeight="1" outlineLevel="6">
      <c r="A345" s="64" t="s">
        <v>170</v>
      </c>
      <c r="B345" s="19" t="s">
        <v>22</v>
      </c>
      <c r="C345" s="19" t="s">
        <v>330</v>
      </c>
      <c r="D345" s="19" t="s">
        <v>5</v>
      </c>
      <c r="E345" s="19"/>
      <c r="F345" s="20">
        <f>F346</f>
        <v>700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6" customFormat="1" ht="15.75" outlineLevel="6">
      <c r="A346" s="5" t="s">
        <v>122</v>
      </c>
      <c r="B346" s="6" t="s">
        <v>22</v>
      </c>
      <c r="C346" s="6" t="s">
        <v>330</v>
      </c>
      <c r="D346" s="6" t="s">
        <v>123</v>
      </c>
      <c r="E346" s="6"/>
      <c r="F346" s="7">
        <f>F347</f>
        <v>700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6" customFormat="1" ht="15.75" outlineLevel="6">
      <c r="A347" s="63" t="s">
        <v>86</v>
      </c>
      <c r="B347" s="52" t="s">
        <v>22</v>
      </c>
      <c r="C347" s="52" t="s">
        <v>330</v>
      </c>
      <c r="D347" s="52" t="s">
        <v>87</v>
      </c>
      <c r="E347" s="52"/>
      <c r="F347" s="53">
        <v>700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6" customFormat="1" ht="15.75" outlineLevel="6">
      <c r="A348" s="68" t="s">
        <v>171</v>
      </c>
      <c r="B348" s="66" t="s">
        <v>22</v>
      </c>
      <c r="C348" s="66" t="s">
        <v>331</v>
      </c>
      <c r="D348" s="66" t="s">
        <v>5</v>
      </c>
      <c r="E348" s="66"/>
      <c r="F348" s="67">
        <f>F349+F351</f>
        <v>3175.44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6" customFormat="1" ht="15.75" outlineLevel="6">
      <c r="A349" s="5" t="s">
        <v>96</v>
      </c>
      <c r="B349" s="6" t="s">
        <v>22</v>
      </c>
      <c r="C349" s="6" t="s">
        <v>331</v>
      </c>
      <c r="D349" s="6" t="s">
        <v>97</v>
      </c>
      <c r="E349" s="6"/>
      <c r="F349" s="7">
        <f>F350</f>
        <v>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6" customFormat="1" ht="31.5" outlineLevel="6">
      <c r="A350" s="51" t="s">
        <v>100</v>
      </c>
      <c r="B350" s="52" t="s">
        <v>22</v>
      </c>
      <c r="C350" s="52" t="s">
        <v>331</v>
      </c>
      <c r="D350" s="52" t="s">
        <v>101</v>
      </c>
      <c r="E350" s="52"/>
      <c r="F350" s="53">
        <v>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6" customFormat="1" ht="15.75" outlineLevel="6">
      <c r="A351" s="5" t="s">
        <v>122</v>
      </c>
      <c r="B351" s="6" t="s">
        <v>22</v>
      </c>
      <c r="C351" s="6" t="s">
        <v>331</v>
      </c>
      <c r="D351" s="6" t="s">
        <v>123</v>
      </c>
      <c r="E351" s="6"/>
      <c r="F351" s="7">
        <f>F352</f>
        <v>3175.44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6" customFormat="1" ht="47.25" outlineLevel="6">
      <c r="A352" s="60" t="s">
        <v>206</v>
      </c>
      <c r="B352" s="52" t="s">
        <v>22</v>
      </c>
      <c r="C352" s="52" t="s">
        <v>331</v>
      </c>
      <c r="D352" s="52" t="s">
        <v>85</v>
      </c>
      <c r="E352" s="52"/>
      <c r="F352" s="53">
        <v>3175.44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6" customFormat="1" ht="31.5" outlineLevel="6">
      <c r="A353" s="93" t="s">
        <v>172</v>
      </c>
      <c r="B353" s="19" t="s">
        <v>22</v>
      </c>
      <c r="C353" s="19" t="s">
        <v>333</v>
      </c>
      <c r="D353" s="19" t="s">
        <v>5</v>
      </c>
      <c r="E353" s="19"/>
      <c r="F353" s="20">
        <f>F354</f>
        <v>161.56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6" customFormat="1" ht="15.75" outlineLevel="6">
      <c r="A354" s="5" t="s">
        <v>128</v>
      </c>
      <c r="B354" s="6" t="s">
        <v>22</v>
      </c>
      <c r="C354" s="6" t="s">
        <v>332</v>
      </c>
      <c r="D354" s="6" t="s">
        <v>126</v>
      </c>
      <c r="E354" s="6"/>
      <c r="F354" s="7">
        <f>F355</f>
        <v>161.56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6" customFormat="1" ht="31.5" outlineLevel="6">
      <c r="A355" s="51" t="s">
        <v>129</v>
      </c>
      <c r="B355" s="52" t="s">
        <v>22</v>
      </c>
      <c r="C355" s="52" t="s">
        <v>332</v>
      </c>
      <c r="D355" s="52" t="s">
        <v>127</v>
      </c>
      <c r="E355" s="52"/>
      <c r="F355" s="53">
        <v>161.56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6" customFormat="1" ht="15.75" outlineLevel="6">
      <c r="A356" s="77" t="s">
        <v>37</v>
      </c>
      <c r="B356" s="32" t="s">
        <v>13</v>
      </c>
      <c r="C356" s="32" t="s">
        <v>263</v>
      </c>
      <c r="D356" s="32" t="s">
        <v>5</v>
      </c>
      <c r="E356" s="32"/>
      <c r="F356" s="95">
        <f>F357+F368</f>
        <v>11831.095</v>
      </c>
      <c r="G356" s="10">
        <f aca="true" t="shared" si="33" ref="G356:V356">G358+G368</f>
        <v>0</v>
      </c>
      <c r="H356" s="10">
        <f t="shared" si="33"/>
        <v>0</v>
      </c>
      <c r="I356" s="10">
        <f t="shared" si="33"/>
        <v>0</v>
      </c>
      <c r="J356" s="10">
        <f t="shared" si="33"/>
        <v>0</v>
      </c>
      <c r="K356" s="10">
        <f t="shared" si="33"/>
        <v>0</v>
      </c>
      <c r="L356" s="10">
        <f t="shared" si="33"/>
        <v>0</v>
      </c>
      <c r="M356" s="10">
        <f t="shared" si="33"/>
        <v>0</v>
      </c>
      <c r="N356" s="10">
        <f t="shared" si="33"/>
        <v>0</v>
      </c>
      <c r="O356" s="10">
        <f t="shared" si="33"/>
        <v>0</v>
      </c>
      <c r="P356" s="10">
        <f t="shared" si="33"/>
        <v>0</v>
      </c>
      <c r="Q356" s="10">
        <f t="shared" si="33"/>
        <v>0</v>
      </c>
      <c r="R356" s="10">
        <f t="shared" si="33"/>
        <v>0</v>
      </c>
      <c r="S356" s="10">
        <f t="shared" si="33"/>
        <v>0</v>
      </c>
      <c r="T356" s="10">
        <f t="shared" si="33"/>
        <v>0</v>
      </c>
      <c r="U356" s="10">
        <f t="shared" si="33"/>
        <v>0</v>
      </c>
      <c r="V356" s="10">
        <f t="shared" si="33"/>
        <v>0</v>
      </c>
    </row>
    <row r="357" spans="1:22" s="26" customFormat="1" ht="31.5" outlineLevel="6">
      <c r="A357" s="22" t="s">
        <v>137</v>
      </c>
      <c r="B357" s="9" t="s">
        <v>13</v>
      </c>
      <c r="C357" s="9" t="s">
        <v>264</v>
      </c>
      <c r="D357" s="9" t="s">
        <v>5</v>
      </c>
      <c r="E357" s="9"/>
      <c r="F357" s="86">
        <f>F358</f>
        <v>1368</v>
      </c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s="26" customFormat="1" ht="36" customHeight="1" outlineLevel="6">
      <c r="A358" s="22" t="s">
        <v>139</v>
      </c>
      <c r="B358" s="12" t="s">
        <v>13</v>
      </c>
      <c r="C358" s="12" t="s">
        <v>265</v>
      </c>
      <c r="D358" s="12" t="s">
        <v>5</v>
      </c>
      <c r="E358" s="12"/>
      <c r="F358" s="92">
        <f>F359+F366</f>
        <v>1368</v>
      </c>
      <c r="G358" s="13">
        <f aca="true" t="shared" si="34" ref="G358:V358">G359</f>
        <v>0</v>
      </c>
      <c r="H358" s="13">
        <f t="shared" si="34"/>
        <v>0</v>
      </c>
      <c r="I358" s="13">
        <f t="shared" si="34"/>
        <v>0</v>
      </c>
      <c r="J358" s="13">
        <f t="shared" si="34"/>
        <v>0</v>
      </c>
      <c r="K358" s="13">
        <f t="shared" si="34"/>
        <v>0</v>
      </c>
      <c r="L358" s="13">
        <f t="shared" si="34"/>
        <v>0</v>
      </c>
      <c r="M358" s="13">
        <f t="shared" si="34"/>
        <v>0</v>
      </c>
      <c r="N358" s="13">
        <f t="shared" si="34"/>
        <v>0</v>
      </c>
      <c r="O358" s="13">
        <f t="shared" si="34"/>
        <v>0</v>
      </c>
      <c r="P358" s="13">
        <f t="shared" si="34"/>
        <v>0</v>
      </c>
      <c r="Q358" s="13">
        <f t="shared" si="34"/>
        <v>0</v>
      </c>
      <c r="R358" s="13">
        <f t="shared" si="34"/>
        <v>0</v>
      </c>
      <c r="S358" s="13">
        <f t="shared" si="34"/>
        <v>0</v>
      </c>
      <c r="T358" s="13">
        <f t="shared" si="34"/>
        <v>0</v>
      </c>
      <c r="U358" s="13">
        <f t="shared" si="34"/>
        <v>0</v>
      </c>
      <c r="V358" s="13">
        <f t="shared" si="34"/>
        <v>0</v>
      </c>
    </row>
    <row r="359" spans="1:22" s="26" customFormat="1" ht="47.25" outlineLevel="6">
      <c r="A359" s="55" t="s">
        <v>204</v>
      </c>
      <c r="B359" s="19" t="s">
        <v>13</v>
      </c>
      <c r="C359" s="19" t="s">
        <v>267</v>
      </c>
      <c r="D359" s="19" t="s">
        <v>5</v>
      </c>
      <c r="E359" s="19"/>
      <c r="F359" s="88">
        <f>F360+F364</f>
        <v>1368</v>
      </c>
      <c r="G359" s="7">
        <f aca="true" t="shared" si="35" ref="G359:V359">G360</f>
        <v>0</v>
      </c>
      <c r="H359" s="7">
        <f t="shared" si="35"/>
        <v>0</v>
      </c>
      <c r="I359" s="7">
        <f t="shared" si="35"/>
        <v>0</v>
      </c>
      <c r="J359" s="7">
        <f t="shared" si="35"/>
        <v>0</v>
      </c>
      <c r="K359" s="7">
        <f t="shared" si="35"/>
        <v>0</v>
      </c>
      <c r="L359" s="7">
        <f t="shared" si="35"/>
        <v>0</v>
      </c>
      <c r="M359" s="7">
        <f t="shared" si="35"/>
        <v>0</v>
      </c>
      <c r="N359" s="7">
        <f t="shared" si="35"/>
        <v>0</v>
      </c>
      <c r="O359" s="7">
        <f t="shared" si="35"/>
        <v>0</v>
      </c>
      <c r="P359" s="7">
        <f t="shared" si="35"/>
        <v>0</v>
      </c>
      <c r="Q359" s="7">
        <f t="shared" si="35"/>
        <v>0</v>
      </c>
      <c r="R359" s="7">
        <f t="shared" si="35"/>
        <v>0</v>
      </c>
      <c r="S359" s="7">
        <f t="shared" si="35"/>
        <v>0</v>
      </c>
      <c r="T359" s="7">
        <f t="shared" si="35"/>
        <v>0</v>
      </c>
      <c r="U359" s="7">
        <f t="shared" si="35"/>
        <v>0</v>
      </c>
      <c r="V359" s="7">
        <f t="shared" si="35"/>
        <v>0</v>
      </c>
    </row>
    <row r="360" spans="1:22" s="26" customFormat="1" ht="31.5" outlineLevel="6">
      <c r="A360" s="5" t="s">
        <v>95</v>
      </c>
      <c r="B360" s="6" t="s">
        <v>13</v>
      </c>
      <c r="C360" s="6" t="s">
        <v>267</v>
      </c>
      <c r="D360" s="6" t="s">
        <v>94</v>
      </c>
      <c r="E360" s="6"/>
      <c r="F360" s="89">
        <f>F361+F362+F363</f>
        <v>1368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6" customFormat="1" ht="31.5" outlineLevel="6">
      <c r="A361" s="51" t="s">
        <v>256</v>
      </c>
      <c r="B361" s="52" t="s">
        <v>13</v>
      </c>
      <c r="C361" s="52" t="s">
        <v>267</v>
      </c>
      <c r="D361" s="52" t="s">
        <v>92</v>
      </c>
      <c r="E361" s="52"/>
      <c r="F361" s="90">
        <v>1064.7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6" customFormat="1" ht="31.5" outlineLevel="6">
      <c r="A362" s="51" t="s">
        <v>261</v>
      </c>
      <c r="B362" s="52" t="s">
        <v>13</v>
      </c>
      <c r="C362" s="52" t="s">
        <v>267</v>
      </c>
      <c r="D362" s="52" t="s">
        <v>93</v>
      </c>
      <c r="E362" s="52"/>
      <c r="F362" s="90">
        <v>6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6" customFormat="1" ht="47.25" outlineLevel="6">
      <c r="A363" s="51" t="s">
        <v>257</v>
      </c>
      <c r="B363" s="52" t="s">
        <v>13</v>
      </c>
      <c r="C363" s="52" t="s">
        <v>267</v>
      </c>
      <c r="D363" s="52" t="s">
        <v>258</v>
      </c>
      <c r="E363" s="52"/>
      <c r="F363" s="90">
        <v>297.3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6" customFormat="1" ht="15.75" outlineLevel="6">
      <c r="A364" s="5" t="s">
        <v>96</v>
      </c>
      <c r="B364" s="6" t="s">
        <v>13</v>
      </c>
      <c r="C364" s="6" t="s">
        <v>267</v>
      </c>
      <c r="D364" s="6" t="s">
        <v>97</v>
      </c>
      <c r="E364" s="6"/>
      <c r="F364" s="89">
        <f>F365</f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6" customFormat="1" ht="31.5" outlineLevel="6">
      <c r="A365" s="51" t="s">
        <v>100</v>
      </c>
      <c r="B365" s="52" t="s">
        <v>13</v>
      </c>
      <c r="C365" s="52" t="s">
        <v>267</v>
      </c>
      <c r="D365" s="52" t="s">
        <v>101</v>
      </c>
      <c r="E365" s="52"/>
      <c r="F365" s="90"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6" customFormat="1" ht="15.75" outlineLevel="6">
      <c r="A366" s="54" t="s">
        <v>142</v>
      </c>
      <c r="B366" s="19" t="s">
        <v>13</v>
      </c>
      <c r="C366" s="19" t="s">
        <v>269</v>
      </c>
      <c r="D366" s="19" t="s">
        <v>5</v>
      </c>
      <c r="E366" s="19"/>
      <c r="F366" s="88">
        <f>F367</f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6" customFormat="1" ht="15.75" outlineLevel="6">
      <c r="A367" s="5" t="s">
        <v>112</v>
      </c>
      <c r="B367" s="6" t="s">
        <v>13</v>
      </c>
      <c r="C367" s="6" t="s">
        <v>269</v>
      </c>
      <c r="D367" s="6" t="s">
        <v>226</v>
      </c>
      <c r="E367" s="6"/>
      <c r="F367" s="89"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6" customFormat="1" ht="19.5" customHeight="1" outlineLevel="6">
      <c r="A368" s="74" t="s">
        <v>234</v>
      </c>
      <c r="B368" s="12" t="s">
        <v>13</v>
      </c>
      <c r="C368" s="12" t="s">
        <v>307</v>
      </c>
      <c r="D368" s="12" t="s">
        <v>5</v>
      </c>
      <c r="E368" s="12"/>
      <c r="F368" s="92">
        <f>F369</f>
        <v>10463.095</v>
      </c>
      <c r="G368" s="13">
        <f aca="true" t="shared" si="36" ref="G368:V368">G370</f>
        <v>0</v>
      </c>
      <c r="H368" s="13">
        <f t="shared" si="36"/>
        <v>0</v>
      </c>
      <c r="I368" s="13">
        <f t="shared" si="36"/>
        <v>0</v>
      </c>
      <c r="J368" s="13">
        <f t="shared" si="36"/>
        <v>0</v>
      </c>
      <c r="K368" s="13">
        <f t="shared" si="36"/>
        <v>0</v>
      </c>
      <c r="L368" s="13">
        <f t="shared" si="36"/>
        <v>0</v>
      </c>
      <c r="M368" s="13">
        <f t="shared" si="36"/>
        <v>0</v>
      </c>
      <c r="N368" s="13">
        <f t="shared" si="36"/>
        <v>0</v>
      </c>
      <c r="O368" s="13">
        <f t="shared" si="36"/>
        <v>0</v>
      </c>
      <c r="P368" s="13">
        <f t="shared" si="36"/>
        <v>0</v>
      </c>
      <c r="Q368" s="13">
        <f t="shared" si="36"/>
        <v>0</v>
      </c>
      <c r="R368" s="13">
        <f t="shared" si="36"/>
        <v>0</v>
      </c>
      <c r="S368" s="13">
        <f t="shared" si="36"/>
        <v>0</v>
      </c>
      <c r="T368" s="13">
        <f t="shared" si="36"/>
        <v>0</v>
      </c>
      <c r="U368" s="13">
        <f t="shared" si="36"/>
        <v>0</v>
      </c>
      <c r="V368" s="13">
        <f t="shared" si="36"/>
        <v>0</v>
      </c>
    </row>
    <row r="369" spans="1:22" s="26" customFormat="1" ht="33" customHeight="1" outlineLevel="6">
      <c r="A369" s="74" t="s">
        <v>172</v>
      </c>
      <c r="B369" s="12" t="s">
        <v>13</v>
      </c>
      <c r="C369" s="12" t="s">
        <v>333</v>
      </c>
      <c r="D369" s="12" t="s">
        <v>5</v>
      </c>
      <c r="E369" s="12"/>
      <c r="F369" s="92">
        <f>F370</f>
        <v>10463.095</v>
      </c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spans="1:22" s="26" customFormat="1" ht="31.5" outlineLevel="6">
      <c r="A370" s="54" t="s">
        <v>143</v>
      </c>
      <c r="B370" s="19" t="s">
        <v>13</v>
      </c>
      <c r="C370" s="19" t="s">
        <v>334</v>
      </c>
      <c r="D370" s="19" t="s">
        <v>5</v>
      </c>
      <c r="E370" s="19"/>
      <c r="F370" s="88">
        <f>F371+F375+F378</f>
        <v>10463.095</v>
      </c>
      <c r="G370" s="7">
        <f aca="true" t="shared" si="37" ref="G370:V370">G371</f>
        <v>0</v>
      </c>
      <c r="H370" s="7">
        <f t="shared" si="37"/>
        <v>0</v>
      </c>
      <c r="I370" s="7">
        <f t="shared" si="37"/>
        <v>0</v>
      </c>
      <c r="J370" s="7">
        <f t="shared" si="37"/>
        <v>0</v>
      </c>
      <c r="K370" s="7">
        <f t="shared" si="37"/>
        <v>0</v>
      </c>
      <c r="L370" s="7">
        <f t="shared" si="37"/>
        <v>0</v>
      </c>
      <c r="M370" s="7">
        <f t="shared" si="37"/>
        <v>0</v>
      </c>
      <c r="N370" s="7">
        <f t="shared" si="37"/>
        <v>0</v>
      </c>
      <c r="O370" s="7">
        <f t="shared" si="37"/>
        <v>0</v>
      </c>
      <c r="P370" s="7">
        <f t="shared" si="37"/>
        <v>0</v>
      </c>
      <c r="Q370" s="7">
        <f t="shared" si="37"/>
        <v>0</v>
      </c>
      <c r="R370" s="7">
        <f t="shared" si="37"/>
        <v>0</v>
      </c>
      <c r="S370" s="7">
        <f t="shared" si="37"/>
        <v>0</v>
      </c>
      <c r="T370" s="7">
        <f t="shared" si="37"/>
        <v>0</v>
      </c>
      <c r="U370" s="7">
        <f t="shared" si="37"/>
        <v>0</v>
      </c>
      <c r="V370" s="7">
        <f t="shared" si="37"/>
        <v>0</v>
      </c>
    </row>
    <row r="371" spans="1:22" s="26" customFormat="1" ht="15.75" outlineLevel="6">
      <c r="A371" s="5" t="s">
        <v>113</v>
      </c>
      <c r="B371" s="6" t="s">
        <v>13</v>
      </c>
      <c r="C371" s="6" t="s">
        <v>334</v>
      </c>
      <c r="D371" s="6" t="s">
        <v>114</v>
      </c>
      <c r="E371" s="6"/>
      <c r="F371" s="89">
        <f>F372+F373+F374</f>
        <v>8394.195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6" customFormat="1" ht="15.75" outlineLevel="6">
      <c r="A372" s="51" t="s">
        <v>255</v>
      </c>
      <c r="B372" s="52" t="s">
        <v>13</v>
      </c>
      <c r="C372" s="52" t="s">
        <v>334</v>
      </c>
      <c r="D372" s="52" t="s">
        <v>115</v>
      </c>
      <c r="E372" s="52"/>
      <c r="F372" s="90">
        <v>7157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6" customFormat="1" ht="31.5" outlineLevel="6">
      <c r="A373" s="51" t="s">
        <v>262</v>
      </c>
      <c r="B373" s="52" t="s">
        <v>13</v>
      </c>
      <c r="C373" s="52" t="s">
        <v>334</v>
      </c>
      <c r="D373" s="52" t="s">
        <v>116</v>
      </c>
      <c r="E373" s="52"/>
      <c r="F373" s="90">
        <v>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6" customFormat="1" ht="47.25" outlineLevel="6">
      <c r="A374" s="51" t="s">
        <v>259</v>
      </c>
      <c r="B374" s="52" t="s">
        <v>13</v>
      </c>
      <c r="C374" s="52" t="s">
        <v>334</v>
      </c>
      <c r="D374" s="52" t="s">
        <v>260</v>
      </c>
      <c r="E374" s="52"/>
      <c r="F374" s="90">
        <v>1237.195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6" customFormat="1" ht="15.75" outlineLevel="6">
      <c r="A375" s="5" t="s">
        <v>96</v>
      </c>
      <c r="B375" s="6" t="s">
        <v>13</v>
      </c>
      <c r="C375" s="6" t="s">
        <v>334</v>
      </c>
      <c r="D375" s="6" t="s">
        <v>97</v>
      </c>
      <c r="E375" s="6"/>
      <c r="F375" s="89">
        <f>F376+F377</f>
        <v>1975.9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6" customFormat="1" ht="31.5" outlineLevel="6">
      <c r="A376" s="51" t="s">
        <v>98</v>
      </c>
      <c r="B376" s="52" t="s">
        <v>13</v>
      </c>
      <c r="C376" s="52" t="s">
        <v>334</v>
      </c>
      <c r="D376" s="52" t="s">
        <v>99</v>
      </c>
      <c r="E376" s="52"/>
      <c r="F376" s="90">
        <v>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6" customFormat="1" ht="31.5" outlineLevel="6">
      <c r="A377" s="51" t="s">
        <v>100</v>
      </c>
      <c r="B377" s="52" t="s">
        <v>13</v>
      </c>
      <c r="C377" s="52" t="s">
        <v>334</v>
      </c>
      <c r="D377" s="52" t="s">
        <v>101</v>
      </c>
      <c r="E377" s="52"/>
      <c r="F377" s="90">
        <v>1975.9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6" customFormat="1" ht="15.75" outlineLevel="6">
      <c r="A378" s="5" t="s">
        <v>102</v>
      </c>
      <c r="B378" s="6" t="s">
        <v>13</v>
      </c>
      <c r="C378" s="6" t="s">
        <v>334</v>
      </c>
      <c r="D378" s="6" t="s">
        <v>103</v>
      </c>
      <c r="E378" s="6"/>
      <c r="F378" s="89">
        <f>F379+F380+F381</f>
        <v>93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6" customFormat="1" ht="15.75" outlineLevel="6">
      <c r="A379" s="51" t="s">
        <v>104</v>
      </c>
      <c r="B379" s="52" t="s">
        <v>13</v>
      </c>
      <c r="C379" s="52" t="s">
        <v>334</v>
      </c>
      <c r="D379" s="52" t="s">
        <v>106</v>
      </c>
      <c r="E379" s="52"/>
      <c r="F379" s="90">
        <v>3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6" customFormat="1" ht="15.75" outlineLevel="6">
      <c r="A380" s="51" t="s">
        <v>105</v>
      </c>
      <c r="B380" s="52" t="s">
        <v>13</v>
      </c>
      <c r="C380" s="52" t="s">
        <v>334</v>
      </c>
      <c r="D380" s="52" t="s">
        <v>107</v>
      </c>
      <c r="E380" s="52"/>
      <c r="F380" s="90">
        <v>6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6" customFormat="1" ht="15.75" outlineLevel="6">
      <c r="A381" s="51" t="s">
        <v>378</v>
      </c>
      <c r="B381" s="52" t="s">
        <v>13</v>
      </c>
      <c r="C381" s="52" t="s">
        <v>334</v>
      </c>
      <c r="D381" s="52" t="s">
        <v>377</v>
      </c>
      <c r="E381" s="52"/>
      <c r="F381" s="90">
        <v>84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6" customFormat="1" ht="17.25" customHeight="1" outlineLevel="6">
      <c r="A382" s="16" t="s">
        <v>72</v>
      </c>
      <c r="B382" s="17" t="s">
        <v>52</v>
      </c>
      <c r="C382" s="17" t="s">
        <v>263</v>
      </c>
      <c r="D382" s="17" t="s">
        <v>5</v>
      </c>
      <c r="E382" s="17"/>
      <c r="F382" s="18">
        <f>F383</f>
        <v>23636</v>
      </c>
      <c r="G382" s="18" t="e">
        <f>G383+#REF!+#REF!</f>
        <v>#REF!</v>
      </c>
      <c r="H382" s="18" t="e">
        <f>H383+#REF!+#REF!</f>
        <v>#REF!</v>
      </c>
      <c r="I382" s="18" t="e">
        <f>I383+#REF!+#REF!</f>
        <v>#REF!</v>
      </c>
      <c r="J382" s="18" t="e">
        <f>J383+#REF!+#REF!</f>
        <v>#REF!</v>
      </c>
      <c r="K382" s="18" t="e">
        <f>K383+#REF!+#REF!</f>
        <v>#REF!</v>
      </c>
      <c r="L382" s="18" t="e">
        <f>L383+#REF!+#REF!</f>
        <v>#REF!</v>
      </c>
      <c r="M382" s="18" t="e">
        <f>M383+#REF!+#REF!</f>
        <v>#REF!</v>
      </c>
      <c r="N382" s="18" t="e">
        <f>N383+#REF!+#REF!</f>
        <v>#REF!</v>
      </c>
      <c r="O382" s="18" t="e">
        <f>O383+#REF!+#REF!</f>
        <v>#REF!</v>
      </c>
      <c r="P382" s="18" t="e">
        <f>P383+#REF!+#REF!</f>
        <v>#REF!</v>
      </c>
      <c r="Q382" s="18" t="e">
        <f>Q383+#REF!+#REF!</f>
        <v>#REF!</v>
      </c>
      <c r="R382" s="18" t="e">
        <f>R383+#REF!+#REF!</f>
        <v>#REF!</v>
      </c>
      <c r="S382" s="18" t="e">
        <f>S383+#REF!+#REF!</f>
        <v>#REF!</v>
      </c>
      <c r="T382" s="18" t="e">
        <f>T383+#REF!+#REF!</f>
        <v>#REF!</v>
      </c>
      <c r="U382" s="18" t="e">
        <f>U383+#REF!+#REF!</f>
        <v>#REF!</v>
      </c>
      <c r="V382" s="18" t="e">
        <f>V383+#REF!+#REF!</f>
        <v>#REF!</v>
      </c>
    </row>
    <row r="383" spans="1:22" s="26" customFormat="1" ht="15.75" outlineLevel="3">
      <c r="A383" s="8" t="s">
        <v>38</v>
      </c>
      <c r="B383" s="9" t="s">
        <v>14</v>
      </c>
      <c r="C383" s="9" t="s">
        <v>263</v>
      </c>
      <c r="D383" s="9" t="s">
        <v>5</v>
      </c>
      <c r="E383" s="9"/>
      <c r="F383" s="10">
        <f>F384+F404+F408+F412+F400</f>
        <v>23636</v>
      </c>
      <c r="G383" s="10" t="e">
        <f>G384+#REF!+#REF!</f>
        <v>#REF!</v>
      </c>
      <c r="H383" s="10" t="e">
        <f>H384+#REF!+#REF!</f>
        <v>#REF!</v>
      </c>
      <c r="I383" s="10" t="e">
        <f>I384+#REF!+#REF!</f>
        <v>#REF!</v>
      </c>
      <c r="J383" s="10" t="e">
        <f>J384+#REF!+#REF!</f>
        <v>#REF!</v>
      </c>
      <c r="K383" s="10" t="e">
        <f>K384+#REF!+#REF!</f>
        <v>#REF!</v>
      </c>
      <c r="L383" s="10" t="e">
        <f>L384+#REF!+#REF!</f>
        <v>#REF!</v>
      </c>
      <c r="M383" s="10" t="e">
        <f>M384+#REF!+#REF!</f>
        <v>#REF!</v>
      </c>
      <c r="N383" s="10" t="e">
        <f>N384+#REF!+#REF!</f>
        <v>#REF!</v>
      </c>
      <c r="O383" s="10" t="e">
        <f>O384+#REF!+#REF!</f>
        <v>#REF!</v>
      </c>
      <c r="P383" s="10" t="e">
        <f>P384+#REF!+#REF!</f>
        <v>#REF!</v>
      </c>
      <c r="Q383" s="10" t="e">
        <f>Q384+#REF!+#REF!</f>
        <v>#REF!</v>
      </c>
      <c r="R383" s="10" t="e">
        <f>R384+#REF!+#REF!</f>
        <v>#REF!</v>
      </c>
      <c r="S383" s="10" t="e">
        <f>S384+#REF!+#REF!</f>
        <v>#REF!</v>
      </c>
      <c r="T383" s="10" t="e">
        <f>T384+#REF!+#REF!</f>
        <v>#REF!</v>
      </c>
      <c r="U383" s="10" t="e">
        <f>U384+#REF!+#REF!</f>
        <v>#REF!</v>
      </c>
      <c r="V383" s="10" t="e">
        <f>V384+#REF!+#REF!</f>
        <v>#REF!</v>
      </c>
    </row>
    <row r="384" spans="1:22" s="26" customFormat="1" ht="19.5" customHeight="1" outlineLevel="3">
      <c r="A384" s="14" t="s">
        <v>173</v>
      </c>
      <c r="B384" s="12" t="s">
        <v>14</v>
      </c>
      <c r="C384" s="12" t="s">
        <v>335</v>
      </c>
      <c r="D384" s="12" t="s">
        <v>5</v>
      </c>
      <c r="E384" s="12"/>
      <c r="F384" s="13">
        <f>F385+F389</f>
        <v>23270</v>
      </c>
      <c r="G384" s="13">
        <f aca="true" t="shared" si="38" ref="G384:V384">G390</f>
        <v>0</v>
      </c>
      <c r="H384" s="13">
        <f t="shared" si="38"/>
        <v>0</v>
      </c>
      <c r="I384" s="13">
        <f t="shared" si="38"/>
        <v>0</v>
      </c>
      <c r="J384" s="13">
        <f t="shared" si="38"/>
        <v>0</v>
      </c>
      <c r="K384" s="13">
        <f t="shared" si="38"/>
        <v>0</v>
      </c>
      <c r="L384" s="13">
        <f t="shared" si="38"/>
        <v>0</v>
      </c>
      <c r="M384" s="13">
        <f t="shared" si="38"/>
        <v>0</v>
      </c>
      <c r="N384" s="13">
        <f t="shared" si="38"/>
        <v>0</v>
      </c>
      <c r="O384" s="13">
        <f t="shared" si="38"/>
        <v>0</v>
      </c>
      <c r="P384" s="13">
        <f t="shared" si="38"/>
        <v>0</v>
      </c>
      <c r="Q384" s="13">
        <f t="shared" si="38"/>
        <v>0</v>
      </c>
      <c r="R384" s="13">
        <f t="shared" si="38"/>
        <v>0</v>
      </c>
      <c r="S384" s="13">
        <f t="shared" si="38"/>
        <v>0</v>
      </c>
      <c r="T384" s="13">
        <f t="shared" si="38"/>
        <v>0</v>
      </c>
      <c r="U384" s="13">
        <f t="shared" si="38"/>
        <v>0</v>
      </c>
      <c r="V384" s="13">
        <f t="shared" si="38"/>
        <v>0</v>
      </c>
    </row>
    <row r="385" spans="1:22" s="26" customFormat="1" ht="19.5" customHeight="1" outlineLevel="3">
      <c r="A385" s="54" t="s">
        <v>125</v>
      </c>
      <c r="B385" s="19" t="s">
        <v>14</v>
      </c>
      <c r="C385" s="19" t="s">
        <v>336</v>
      </c>
      <c r="D385" s="19" t="s">
        <v>5</v>
      </c>
      <c r="E385" s="19"/>
      <c r="F385" s="20">
        <f>F386</f>
        <v>5270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s="26" customFormat="1" ht="32.25" customHeight="1" outlineLevel="3">
      <c r="A386" s="81" t="s">
        <v>174</v>
      </c>
      <c r="B386" s="6" t="s">
        <v>14</v>
      </c>
      <c r="C386" s="6" t="s">
        <v>337</v>
      </c>
      <c r="D386" s="6" t="s">
        <v>5</v>
      </c>
      <c r="E386" s="6"/>
      <c r="F386" s="7">
        <f>F387</f>
        <v>5270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s="26" customFormat="1" ht="19.5" customHeight="1" outlineLevel="3">
      <c r="A387" s="51" t="s">
        <v>96</v>
      </c>
      <c r="B387" s="52" t="s">
        <v>14</v>
      </c>
      <c r="C387" s="52" t="s">
        <v>337</v>
      </c>
      <c r="D387" s="52" t="s">
        <v>97</v>
      </c>
      <c r="E387" s="52"/>
      <c r="F387" s="53">
        <f>F388</f>
        <v>5270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s="26" customFormat="1" ht="19.5" customHeight="1" outlineLevel="3">
      <c r="A388" s="51" t="s">
        <v>100</v>
      </c>
      <c r="B388" s="52" t="s">
        <v>14</v>
      </c>
      <c r="C388" s="52" t="s">
        <v>337</v>
      </c>
      <c r="D388" s="52" t="s">
        <v>101</v>
      </c>
      <c r="E388" s="52"/>
      <c r="F388" s="53">
        <v>5270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s="26" customFormat="1" ht="35.25" customHeight="1" outlineLevel="3">
      <c r="A389" s="68" t="s">
        <v>175</v>
      </c>
      <c r="B389" s="19" t="s">
        <v>14</v>
      </c>
      <c r="C389" s="19" t="s">
        <v>338</v>
      </c>
      <c r="D389" s="19" t="s">
        <v>5</v>
      </c>
      <c r="E389" s="19"/>
      <c r="F389" s="20">
        <f>F390+F394+F397</f>
        <v>18000</v>
      </c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1:22" s="26" customFormat="1" ht="31.5" outlineLevel="3">
      <c r="A390" s="5" t="s">
        <v>176</v>
      </c>
      <c r="B390" s="6" t="s">
        <v>14</v>
      </c>
      <c r="C390" s="6" t="s">
        <v>339</v>
      </c>
      <c r="D390" s="6" t="s">
        <v>5</v>
      </c>
      <c r="E390" s="6"/>
      <c r="F390" s="7">
        <f>F391</f>
        <v>10000</v>
      </c>
      <c r="G390" s="7">
        <f aca="true" t="shared" si="39" ref="G390:V390">G392</f>
        <v>0</v>
      </c>
      <c r="H390" s="7">
        <f t="shared" si="39"/>
        <v>0</v>
      </c>
      <c r="I390" s="7">
        <f t="shared" si="39"/>
        <v>0</v>
      </c>
      <c r="J390" s="7">
        <f t="shared" si="39"/>
        <v>0</v>
      </c>
      <c r="K390" s="7">
        <f t="shared" si="39"/>
        <v>0</v>
      </c>
      <c r="L390" s="7">
        <f t="shared" si="39"/>
        <v>0</v>
      </c>
      <c r="M390" s="7">
        <f t="shared" si="39"/>
        <v>0</v>
      </c>
      <c r="N390" s="7">
        <f t="shared" si="39"/>
        <v>0</v>
      </c>
      <c r="O390" s="7">
        <f t="shared" si="39"/>
        <v>0</v>
      </c>
      <c r="P390" s="7">
        <f t="shared" si="39"/>
        <v>0</v>
      </c>
      <c r="Q390" s="7">
        <f t="shared" si="39"/>
        <v>0</v>
      </c>
      <c r="R390" s="7">
        <f t="shared" si="39"/>
        <v>0</v>
      </c>
      <c r="S390" s="7">
        <f t="shared" si="39"/>
        <v>0</v>
      </c>
      <c r="T390" s="7">
        <f t="shared" si="39"/>
        <v>0</v>
      </c>
      <c r="U390" s="7">
        <f t="shared" si="39"/>
        <v>0</v>
      </c>
      <c r="V390" s="7">
        <f t="shared" si="39"/>
        <v>0</v>
      </c>
    </row>
    <row r="391" spans="1:22" s="26" customFormat="1" ht="15.75" outlineLevel="3">
      <c r="A391" s="51" t="s">
        <v>122</v>
      </c>
      <c r="B391" s="52" t="s">
        <v>14</v>
      </c>
      <c r="C391" s="52" t="s">
        <v>339</v>
      </c>
      <c r="D391" s="52" t="s">
        <v>123</v>
      </c>
      <c r="E391" s="52"/>
      <c r="F391" s="53">
        <f>F392+F393</f>
        <v>10000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6" customFormat="1" ht="47.25" outlineLevel="3">
      <c r="A392" s="60" t="s">
        <v>206</v>
      </c>
      <c r="B392" s="52" t="s">
        <v>14</v>
      </c>
      <c r="C392" s="52" t="s">
        <v>339</v>
      </c>
      <c r="D392" s="52" t="s">
        <v>85</v>
      </c>
      <c r="E392" s="52"/>
      <c r="F392" s="53">
        <v>10000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6" customFormat="1" ht="15.75" outlineLevel="3">
      <c r="A393" s="63" t="s">
        <v>86</v>
      </c>
      <c r="B393" s="52" t="s">
        <v>14</v>
      </c>
      <c r="C393" s="52" t="s">
        <v>364</v>
      </c>
      <c r="D393" s="52" t="s">
        <v>87</v>
      </c>
      <c r="E393" s="52"/>
      <c r="F393" s="53">
        <v>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6" customFormat="1" ht="31.5" outlineLevel="3">
      <c r="A394" s="5" t="s">
        <v>177</v>
      </c>
      <c r="B394" s="6" t="s">
        <v>14</v>
      </c>
      <c r="C394" s="6" t="s">
        <v>340</v>
      </c>
      <c r="D394" s="6" t="s">
        <v>5</v>
      </c>
      <c r="E394" s="6"/>
      <c r="F394" s="7">
        <f>F395</f>
        <v>8000</v>
      </c>
      <c r="G394" s="7">
        <f aca="true" t="shared" si="40" ref="G394:V394">G396</f>
        <v>0</v>
      </c>
      <c r="H394" s="7">
        <f t="shared" si="40"/>
        <v>0</v>
      </c>
      <c r="I394" s="7">
        <f t="shared" si="40"/>
        <v>0</v>
      </c>
      <c r="J394" s="7">
        <f t="shared" si="40"/>
        <v>0</v>
      </c>
      <c r="K394" s="7">
        <f t="shared" si="40"/>
        <v>0</v>
      </c>
      <c r="L394" s="7">
        <f t="shared" si="40"/>
        <v>0</v>
      </c>
      <c r="M394" s="7">
        <f t="shared" si="40"/>
        <v>0</v>
      </c>
      <c r="N394" s="7">
        <f t="shared" si="40"/>
        <v>0</v>
      </c>
      <c r="O394" s="7">
        <f t="shared" si="40"/>
        <v>0</v>
      </c>
      <c r="P394" s="7">
        <f t="shared" si="40"/>
        <v>0</v>
      </c>
      <c r="Q394" s="7">
        <f t="shared" si="40"/>
        <v>0</v>
      </c>
      <c r="R394" s="7">
        <f t="shared" si="40"/>
        <v>0</v>
      </c>
      <c r="S394" s="7">
        <f t="shared" si="40"/>
        <v>0</v>
      </c>
      <c r="T394" s="7">
        <f t="shared" si="40"/>
        <v>0</v>
      </c>
      <c r="U394" s="7">
        <f t="shared" si="40"/>
        <v>0</v>
      </c>
      <c r="V394" s="7">
        <f t="shared" si="40"/>
        <v>0</v>
      </c>
    </row>
    <row r="395" spans="1:22" s="26" customFormat="1" ht="15.75" outlineLevel="3">
      <c r="A395" s="51" t="s">
        <v>122</v>
      </c>
      <c r="B395" s="52" t="s">
        <v>14</v>
      </c>
      <c r="C395" s="52" t="s">
        <v>340</v>
      </c>
      <c r="D395" s="52" t="s">
        <v>123</v>
      </c>
      <c r="E395" s="52"/>
      <c r="F395" s="53">
        <f>F396</f>
        <v>8000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6" customFormat="1" ht="47.25" outlineLevel="3">
      <c r="A396" s="60" t="s">
        <v>206</v>
      </c>
      <c r="B396" s="52" t="s">
        <v>14</v>
      </c>
      <c r="C396" s="52" t="s">
        <v>340</v>
      </c>
      <c r="D396" s="52" t="s">
        <v>85</v>
      </c>
      <c r="E396" s="52"/>
      <c r="F396" s="53">
        <v>8000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6" customFormat="1" ht="21.75" customHeight="1" outlineLevel="3">
      <c r="A397" s="81" t="s">
        <v>253</v>
      </c>
      <c r="B397" s="6" t="s">
        <v>14</v>
      </c>
      <c r="C397" s="6" t="s">
        <v>341</v>
      </c>
      <c r="D397" s="6" t="s">
        <v>5</v>
      </c>
      <c r="E397" s="6"/>
      <c r="F397" s="7">
        <f>F398</f>
        <v>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6" customFormat="1" ht="15.75" outlineLevel="3">
      <c r="A398" s="51" t="s">
        <v>122</v>
      </c>
      <c r="B398" s="52" t="s">
        <v>14</v>
      </c>
      <c r="C398" s="52" t="s">
        <v>341</v>
      </c>
      <c r="D398" s="52" t="s">
        <v>123</v>
      </c>
      <c r="E398" s="52"/>
      <c r="F398" s="53">
        <f>F399</f>
        <v>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6" customFormat="1" ht="47.25" outlineLevel="3">
      <c r="A399" s="60" t="s">
        <v>206</v>
      </c>
      <c r="B399" s="52" t="s">
        <v>14</v>
      </c>
      <c r="C399" s="52" t="s">
        <v>341</v>
      </c>
      <c r="D399" s="52" t="s">
        <v>85</v>
      </c>
      <c r="E399" s="52"/>
      <c r="F399" s="53"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6" customFormat="1" ht="31.5" outlineLevel="3">
      <c r="A400" s="74" t="s">
        <v>390</v>
      </c>
      <c r="B400" s="9" t="s">
        <v>14</v>
      </c>
      <c r="C400" s="9" t="s">
        <v>354</v>
      </c>
      <c r="D400" s="9" t="s">
        <v>5</v>
      </c>
      <c r="E400" s="9"/>
      <c r="F400" s="10">
        <f>F401</f>
        <v>116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6" customFormat="1" ht="31.5" outlineLevel="3">
      <c r="A401" s="68" t="s">
        <v>391</v>
      </c>
      <c r="B401" s="19" t="s">
        <v>14</v>
      </c>
      <c r="C401" s="19" t="s">
        <v>392</v>
      </c>
      <c r="D401" s="19" t="s">
        <v>5</v>
      </c>
      <c r="E401" s="19"/>
      <c r="F401" s="20">
        <f>F402</f>
        <v>116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6" customFormat="1" ht="15.75" outlineLevel="3">
      <c r="A402" s="5" t="s">
        <v>122</v>
      </c>
      <c r="B402" s="6" t="s">
        <v>14</v>
      </c>
      <c r="C402" s="6" t="s">
        <v>392</v>
      </c>
      <c r="D402" s="6" t="s">
        <v>123</v>
      </c>
      <c r="E402" s="6"/>
      <c r="F402" s="7">
        <f>F403</f>
        <v>116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6" customFormat="1" ht="15.75" outlineLevel="3">
      <c r="A403" s="63" t="s">
        <v>86</v>
      </c>
      <c r="B403" s="52" t="s">
        <v>14</v>
      </c>
      <c r="C403" s="52" t="s">
        <v>392</v>
      </c>
      <c r="D403" s="52" t="s">
        <v>87</v>
      </c>
      <c r="E403" s="52"/>
      <c r="F403" s="53">
        <v>116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6" customFormat="1" ht="15.75" outlineLevel="3">
      <c r="A404" s="8" t="s">
        <v>238</v>
      </c>
      <c r="B404" s="9" t="s">
        <v>14</v>
      </c>
      <c r="C404" s="9" t="s">
        <v>342</v>
      </c>
      <c r="D404" s="9" t="s">
        <v>5</v>
      </c>
      <c r="E404" s="9"/>
      <c r="F404" s="10">
        <f>F405</f>
        <v>100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6" customFormat="1" ht="36" customHeight="1" outlineLevel="3">
      <c r="A405" s="81" t="s">
        <v>178</v>
      </c>
      <c r="B405" s="6" t="s">
        <v>14</v>
      </c>
      <c r="C405" s="6" t="s">
        <v>343</v>
      </c>
      <c r="D405" s="6" t="s">
        <v>5</v>
      </c>
      <c r="E405" s="6"/>
      <c r="F405" s="7">
        <f>F406</f>
        <v>100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6" customFormat="1" ht="15.75" outlineLevel="3">
      <c r="A406" s="51" t="s">
        <v>96</v>
      </c>
      <c r="B406" s="52" t="s">
        <v>14</v>
      </c>
      <c r="C406" s="52" t="s">
        <v>343</v>
      </c>
      <c r="D406" s="52" t="s">
        <v>97</v>
      </c>
      <c r="E406" s="52"/>
      <c r="F406" s="53">
        <f>F407</f>
        <v>100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6" customFormat="1" ht="31.5" outlineLevel="3">
      <c r="A407" s="51" t="s">
        <v>100</v>
      </c>
      <c r="B407" s="52" t="s">
        <v>14</v>
      </c>
      <c r="C407" s="52" t="s">
        <v>343</v>
      </c>
      <c r="D407" s="52" t="s">
        <v>101</v>
      </c>
      <c r="E407" s="52"/>
      <c r="F407" s="53">
        <v>100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6" customFormat="1" ht="15.75" outlineLevel="3">
      <c r="A408" s="8" t="s">
        <v>239</v>
      </c>
      <c r="B408" s="9" t="s">
        <v>14</v>
      </c>
      <c r="C408" s="9" t="s">
        <v>344</v>
      </c>
      <c r="D408" s="9" t="s">
        <v>5</v>
      </c>
      <c r="E408" s="9"/>
      <c r="F408" s="10">
        <f>F409</f>
        <v>100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6" customFormat="1" ht="31.5" outlineLevel="3">
      <c r="A409" s="81" t="s">
        <v>179</v>
      </c>
      <c r="B409" s="6" t="s">
        <v>14</v>
      </c>
      <c r="C409" s="6" t="s">
        <v>345</v>
      </c>
      <c r="D409" s="6" t="s">
        <v>5</v>
      </c>
      <c r="E409" s="6"/>
      <c r="F409" s="7">
        <f>F410</f>
        <v>100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6" customFormat="1" ht="15.75" outlineLevel="3">
      <c r="A410" s="51" t="s">
        <v>96</v>
      </c>
      <c r="B410" s="52" t="s">
        <v>14</v>
      </c>
      <c r="C410" s="52" t="s">
        <v>345</v>
      </c>
      <c r="D410" s="52" t="s">
        <v>97</v>
      </c>
      <c r="E410" s="52"/>
      <c r="F410" s="53">
        <f>F411</f>
        <v>100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6" customFormat="1" ht="31.5" outlineLevel="3">
      <c r="A411" s="51" t="s">
        <v>100</v>
      </c>
      <c r="B411" s="52" t="s">
        <v>14</v>
      </c>
      <c r="C411" s="52" t="s">
        <v>345</v>
      </c>
      <c r="D411" s="52" t="s">
        <v>101</v>
      </c>
      <c r="E411" s="52"/>
      <c r="F411" s="53">
        <v>100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6" customFormat="1" ht="15.75" outlineLevel="3">
      <c r="A412" s="8" t="s">
        <v>240</v>
      </c>
      <c r="B412" s="9" t="s">
        <v>14</v>
      </c>
      <c r="C412" s="9" t="s">
        <v>346</v>
      </c>
      <c r="D412" s="9" t="s">
        <v>5</v>
      </c>
      <c r="E412" s="9"/>
      <c r="F412" s="10">
        <f>F413</f>
        <v>50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6" customFormat="1" ht="31.5" outlineLevel="3">
      <c r="A413" s="81" t="s">
        <v>180</v>
      </c>
      <c r="B413" s="6" t="s">
        <v>14</v>
      </c>
      <c r="C413" s="6" t="s">
        <v>347</v>
      </c>
      <c r="D413" s="6" t="s">
        <v>5</v>
      </c>
      <c r="E413" s="6"/>
      <c r="F413" s="7">
        <f>F414</f>
        <v>50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6" customFormat="1" ht="15.75" outlineLevel="3">
      <c r="A414" s="51" t="s">
        <v>96</v>
      </c>
      <c r="B414" s="52" t="s">
        <v>14</v>
      </c>
      <c r="C414" s="52" t="s">
        <v>347</v>
      </c>
      <c r="D414" s="52" t="s">
        <v>97</v>
      </c>
      <c r="E414" s="52"/>
      <c r="F414" s="53">
        <f>F415</f>
        <v>50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6" customFormat="1" ht="31.5" outlineLevel="3">
      <c r="A415" s="51" t="s">
        <v>100</v>
      </c>
      <c r="B415" s="52" t="s">
        <v>14</v>
      </c>
      <c r="C415" s="52" t="s">
        <v>347</v>
      </c>
      <c r="D415" s="52" t="s">
        <v>101</v>
      </c>
      <c r="E415" s="52"/>
      <c r="F415" s="53">
        <v>50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6" customFormat="1" ht="17.25" customHeight="1" outlineLevel="6">
      <c r="A416" s="16" t="s">
        <v>51</v>
      </c>
      <c r="B416" s="17" t="s">
        <v>50</v>
      </c>
      <c r="C416" s="17" t="s">
        <v>263</v>
      </c>
      <c r="D416" s="17" t="s">
        <v>5</v>
      </c>
      <c r="E416" s="17"/>
      <c r="F416" s="18">
        <f>F417+F423+F432+F438</f>
        <v>5880.3</v>
      </c>
      <c r="G416" s="18" t="e">
        <f aca="true" t="shared" si="41" ref="G416:V416">G417+G423+G432</f>
        <v>#REF!</v>
      </c>
      <c r="H416" s="18" t="e">
        <f t="shared" si="41"/>
        <v>#REF!</v>
      </c>
      <c r="I416" s="18" t="e">
        <f t="shared" si="41"/>
        <v>#REF!</v>
      </c>
      <c r="J416" s="18" t="e">
        <f t="shared" si="41"/>
        <v>#REF!</v>
      </c>
      <c r="K416" s="18" t="e">
        <f t="shared" si="41"/>
        <v>#REF!</v>
      </c>
      <c r="L416" s="18" t="e">
        <f t="shared" si="41"/>
        <v>#REF!</v>
      </c>
      <c r="M416" s="18" t="e">
        <f t="shared" si="41"/>
        <v>#REF!</v>
      </c>
      <c r="N416" s="18" t="e">
        <f t="shared" si="41"/>
        <v>#REF!</v>
      </c>
      <c r="O416" s="18" t="e">
        <f t="shared" si="41"/>
        <v>#REF!</v>
      </c>
      <c r="P416" s="18" t="e">
        <f t="shared" si="41"/>
        <v>#REF!</v>
      </c>
      <c r="Q416" s="18" t="e">
        <f t="shared" si="41"/>
        <v>#REF!</v>
      </c>
      <c r="R416" s="18" t="e">
        <f t="shared" si="41"/>
        <v>#REF!</v>
      </c>
      <c r="S416" s="18" t="e">
        <f t="shared" si="41"/>
        <v>#REF!</v>
      </c>
      <c r="T416" s="18" t="e">
        <f t="shared" si="41"/>
        <v>#REF!</v>
      </c>
      <c r="U416" s="18" t="e">
        <f t="shared" si="41"/>
        <v>#REF!</v>
      </c>
      <c r="V416" s="18" t="e">
        <f t="shared" si="41"/>
        <v>#REF!</v>
      </c>
    </row>
    <row r="417" spans="1:22" s="26" customFormat="1" ht="15.75" outlineLevel="3">
      <c r="A417" s="77" t="s">
        <v>40</v>
      </c>
      <c r="B417" s="32" t="s">
        <v>15</v>
      </c>
      <c r="C417" s="32" t="s">
        <v>263</v>
      </c>
      <c r="D417" s="32" t="s">
        <v>5</v>
      </c>
      <c r="E417" s="32"/>
      <c r="F417" s="70">
        <f>F418</f>
        <v>764</v>
      </c>
      <c r="G417" s="10">
        <f aca="true" t="shared" si="42" ref="G417:V417">G419</f>
        <v>0</v>
      </c>
      <c r="H417" s="10">
        <f t="shared" si="42"/>
        <v>0</v>
      </c>
      <c r="I417" s="10">
        <f t="shared" si="42"/>
        <v>0</v>
      </c>
      <c r="J417" s="10">
        <f t="shared" si="42"/>
        <v>0</v>
      </c>
      <c r="K417" s="10">
        <f t="shared" si="42"/>
        <v>0</v>
      </c>
      <c r="L417" s="10">
        <f t="shared" si="42"/>
        <v>0</v>
      </c>
      <c r="M417" s="10">
        <f t="shared" si="42"/>
        <v>0</v>
      </c>
      <c r="N417" s="10">
        <f t="shared" si="42"/>
        <v>0</v>
      </c>
      <c r="O417" s="10">
        <f t="shared" si="42"/>
        <v>0</v>
      </c>
      <c r="P417" s="10">
        <f t="shared" si="42"/>
        <v>0</v>
      </c>
      <c r="Q417" s="10">
        <f t="shared" si="42"/>
        <v>0</v>
      </c>
      <c r="R417" s="10">
        <f t="shared" si="42"/>
        <v>0</v>
      </c>
      <c r="S417" s="10">
        <f t="shared" si="42"/>
        <v>0</v>
      </c>
      <c r="T417" s="10">
        <f t="shared" si="42"/>
        <v>0</v>
      </c>
      <c r="U417" s="10">
        <f t="shared" si="42"/>
        <v>0</v>
      </c>
      <c r="V417" s="10">
        <f t="shared" si="42"/>
        <v>0</v>
      </c>
    </row>
    <row r="418" spans="1:22" s="26" customFormat="1" ht="31.5" outlineLevel="3">
      <c r="A418" s="22" t="s">
        <v>137</v>
      </c>
      <c r="B418" s="9" t="s">
        <v>15</v>
      </c>
      <c r="C418" s="9" t="s">
        <v>264</v>
      </c>
      <c r="D418" s="9" t="s">
        <v>5</v>
      </c>
      <c r="E418" s="9"/>
      <c r="F418" s="10">
        <f>F419</f>
        <v>764</v>
      </c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s="15" customFormat="1" ht="30.75" customHeight="1" outlineLevel="3">
      <c r="A419" s="22" t="s">
        <v>139</v>
      </c>
      <c r="B419" s="12" t="s">
        <v>15</v>
      </c>
      <c r="C419" s="12" t="s">
        <v>265</v>
      </c>
      <c r="D419" s="12" t="s">
        <v>5</v>
      </c>
      <c r="E419" s="12"/>
      <c r="F419" s="13">
        <f>F420</f>
        <v>764</v>
      </c>
      <c r="G419" s="13">
        <f aca="true" t="shared" si="43" ref="G419:V420">G420</f>
        <v>0</v>
      </c>
      <c r="H419" s="13">
        <f t="shared" si="43"/>
        <v>0</v>
      </c>
      <c r="I419" s="13">
        <f t="shared" si="43"/>
        <v>0</v>
      </c>
      <c r="J419" s="13">
        <f t="shared" si="43"/>
        <v>0</v>
      </c>
      <c r="K419" s="13">
        <f t="shared" si="43"/>
        <v>0</v>
      </c>
      <c r="L419" s="13">
        <f t="shared" si="43"/>
        <v>0</v>
      </c>
      <c r="M419" s="13">
        <f t="shared" si="43"/>
        <v>0</v>
      </c>
      <c r="N419" s="13">
        <f t="shared" si="43"/>
        <v>0</v>
      </c>
      <c r="O419" s="13">
        <f t="shared" si="43"/>
        <v>0</v>
      </c>
      <c r="P419" s="13">
        <f t="shared" si="43"/>
        <v>0</v>
      </c>
      <c r="Q419" s="13">
        <f t="shared" si="43"/>
        <v>0</v>
      </c>
      <c r="R419" s="13">
        <f t="shared" si="43"/>
        <v>0</v>
      </c>
      <c r="S419" s="13">
        <f t="shared" si="43"/>
        <v>0</v>
      </c>
      <c r="T419" s="13">
        <f t="shared" si="43"/>
        <v>0</v>
      </c>
      <c r="U419" s="13">
        <f t="shared" si="43"/>
        <v>0</v>
      </c>
      <c r="V419" s="13">
        <f t="shared" si="43"/>
        <v>0</v>
      </c>
    </row>
    <row r="420" spans="1:22" s="26" customFormat="1" ht="33" customHeight="1" outlineLevel="4">
      <c r="A420" s="54" t="s">
        <v>181</v>
      </c>
      <c r="B420" s="19" t="s">
        <v>15</v>
      </c>
      <c r="C420" s="19" t="s">
        <v>348</v>
      </c>
      <c r="D420" s="19" t="s">
        <v>5</v>
      </c>
      <c r="E420" s="19"/>
      <c r="F420" s="20">
        <f>F421</f>
        <v>764</v>
      </c>
      <c r="G420" s="7">
        <f t="shared" si="43"/>
        <v>0</v>
      </c>
      <c r="H420" s="7">
        <f t="shared" si="43"/>
        <v>0</v>
      </c>
      <c r="I420" s="7">
        <f t="shared" si="43"/>
        <v>0</v>
      </c>
      <c r="J420" s="7">
        <f t="shared" si="43"/>
        <v>0</v>
      </c>
      <c r="K420" s="7">
        <f t="shared" si="43"/>
        <v>0</v>
      </c>
      <c r="L420" s="7">
        <f t="shared" si="43"/>
        <v>0</v>
      </c>
      <c r="M420" s="7">
        <f t="shared" si="43"/>
        <v>0</v>
      </c>
      <c r="N420" s="7">
        <f t="shared" si="43"/>
        <v>0</v>
      </c>
      <c r="O420" s="7">
        <f t="shared" si="43"/>
        <v>0</v>
      </c>
      <c r="P420" s="7">
        <f t="shared" si="43"/>
        <v>0</v>
      </c>
      <c r="Q420" s="7">
        <f t="shared" si="43"/>
        <v>0</v>
      </c>
      <c r="R420" s="7">
        <f t="shared" si="43"/>
        <v>0</v>
      </c>
      <c r="S420" s="7">
        <f t="shared" si="43"/>
        <v>0</v>
      </c>
      <c r="T420" s="7">
        <f t="shared" si="43"/>
        <v>0</v>
      </c>
      <c r="U420" s="7">
        <f t="shared" si="43"/>
        <v>0</v>
      </c>
      <c r="V420" s="7">
        <f t="shared" si="43"/>
        <v>0</v>
      </c>
    </row>
    <row r="421" spans="1:22" s="26" customFormat="1" ht="15.75" outlineLevel="5">
      <c r="A421" s="5" t="s">
        <v>128</v>
      </c>
      <c r="B421" s="6" t="s">
        <v>15</v>
      </c>
      <c r="C421" s="6" t="s">
        <v>348</v>
      </c>
      <c r="D421" s="6" t="s">
        <v>126</v>
      </c>
      <c r="E421" s="6"/>
      <c r="F421" s="7">
        <f>F422</f>
        <v>764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6" customFormat="1" ht="31.5" outlineLevel="5">
      <c r="A422" s="51" t="s">
        <v>129</v>
      </c>
      <c r="B422" s="52" t="s">
        <v>15</v>
      </c>
      <c r="C422" s="52" t="s">
        <v>348</v>
      </c>
      <c r="D422" s="52" t="s">
        <v>127</v>
      </c>
      <c r="E422" s="52"/>
      <c r="F422" s="53">
        <v>764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6" customFormat="1" ht="15.75" outlineLevel="3">
      <c r="A423" s="77" t="s">
        <v>41</v>
      </c>
      <c r="B423" s="32" t="s">
        <v>16</v>
      </c>
      <c r="C423" s="32" t="s">
        <v>263</v>
      </c>
      <c r="D423" s="32" t="s">
        <v>5</v>
      </c>
      <c r="E423" s="32"/>
      <c r="F423" s="70">
        <f>F424+F428</f>
        <v>1280.3</v>
      </c>
      <c r="G423" s="10" t="e">
        <f>#REF!</f>
        <v>#REF!</v>
      </c>
      <c r="H423" s="10" t="e">
        <f>#REF!</f>
        <v>#REF!</v>
      </c>
      <c r="I423" s="10" t="e">
        <f>#REF!</f>
        <v>#REF!</v>
      </c>
      <c r="J423" s="10" t="e">
        <f>#REF!</f>
        <v>#REF!</v>
      </c>
      <c r="K423" s="10" t="e">
        <f>#REF!</f>
        <v>#REF!</v>
      </c>
      <c r="L423" s="10" t="e">
        <f>#REF!</f>
        <v>#REF!</v>
      </c>
      <c r="M423" s="10" t="e">
        <f>#REF!</f>
        <v>#REF!</v>
      </c>
      <c r="N423" s="10" t="e">
        <f>#REF!</f>
        <v>#REF!</v>
      </c>
      <c r="O423" s="10" t="e">
        <f>#REF!</f>
        <v>#REF!</v>
      </c>
      <c r="P423" s="10" t="e">
        <f>#REF!</f>
        <v>#REF!</v>
      </c>
      <c r="Q423" s="10" t="e">
        <f>#REF!</f>
        <v>#REF!</v>
      </c>
      <c r="R423" s="10" t="e">
        <f>#REF!</f>
        <v>#REF!</v>
      </c>
      <c r="S423" s="10" t="e">
        <f>#REF!</f>
        <v>#REF!</v>
      </c>
      <c r="T423" s="10" t="e">
        <f>#REF!</f>
        <v>#REF!</v>
      </c>
      <c r="U423" s="10" t="e">
        <f>#REF!</f>
        <v>#REF!</v>
      </c>
      <c r="V423" s="10" t="e">
        <f>#REF!</f>
        <v>#REF!</v>
      </c>
    </row>
    <row r="424" spans="1:22" s="26" customFormat="1" ht="15.75" outlineLevel="5">
      <c r="A424" s="8" t="s">
        <v>241</v>
      </c>
      <c r="B424" s="9" t="s">
        <v>16</v>
      </c>
      <c r="C424" s="9" t="s">
        <v>349</v>
      </c>
      <c r="D424" s="9" t="s">
        <v>5</v>
      </c>
      <c r="E424" s="9"/>
      <c r="F424" s="10">
        <f>F425</f>
        <v>1280.3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6" customFormat="1" ht="31.5" outlineLevel="5">
      <c r="A425" s="68" t="s">
        <v>182</v>
      </c>
      <c r="B425" s="19" t="s">
        <v>16</v>
      </c>
      <c r="C425" s="19" t="s">
        <v>350</v>
      </c>
      <c r="D425" s="19" t="s">
        <v>5</v>
      </c>
      <c r="E425" s="19"/>
      <c r="F425" s="20">
        <f>F426</f>
        <v>1280.3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6" customFormat="1" ht="31.5" outlineLevel="5">
      <c r="A426" s="5" t="s">
        <v>108</v>
      </c>
      <c r="B426" s="6" t="s">
        <v>16</v>
      </c>
      <c r="C426" s="6" t="s">
        <v>350</v>
      </c>
      <c r="D426" s="6" t="s">
        <v>109</v>
      </c>
      <c r="E426" s="6"/>
      <c r="F426" s="7">
        <f>F427</f>
        <v>1280.3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6" customFormat="1" ht="15.75" outlineLevel="5">
      <c r="A427" s="51" t="s">
        <v>131</v>
      </c>
      <c r="B427" s="52" t="s">
        <v>16</v>
      </c>
      <c r="C427" s="52" t="s">
        <v>350</v>
      </c>
      <c r="D427" s="52" t="s">
        <v>130</v>
      </c>
      <c r="E427" s="52"/>
      <c r="F427" s="53">
        <v>1280.3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6" customFormat="1" ht="15.75" outlineLevel="5">
      <c r="A428" s="8" t="s">
        <v>183</v>
      </c>
      <c r="B428" s="9" t="s">
        <v>16</v>
      </c>
      <c r="C428" s="9" t="s">
        <v>351</v>
      </c>
      <c r="D428" s="9" t="s">
        <v>5</v>
      </c>
      <c r="E428" s="9"/>
      <c r="F428" s="10">
        <f>F429</f>
        <v>0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6" customFormat="1" ht="36.75" customHeight="1" outlineLevel="5">
      <c r="A429" s="68" t="s">
        <v>182</v>
      </c>
      <c r="B429" s="19" t="s">
        <v>16</v>
      </c>
      <c r="C429" s="19" t="s">
        <v>352</v>
      </c>
      <c r="D429" s="19" t="s">
        <v>5</v>
      </c>
      <c r="E429" s="19"/>
      <c r="F429" s="20">
        <f>F430</f>
        <v>0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6" customFormat="1" ht="31.5" outlineLevel="5">
      <c r="A430" s="5" t="s">
        <v>108</v>
      </c>
      <c r="B430" s="6" t="s">
        <v>16</v>
      </c>
      <c r="C430" s="6" t="s">
        <v>352</v>
      </c>
      <c r="D430" s="6" t="s">
        <v>109</v>
      </c>
      <c r="E430" s="6"/>
      <c r="F430" s="7">
        <f>F431</f>
        <v>0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6" customFormat="1" ht="15.75" outlineLevel="5">
      <c r="A431" s="51" t="s">
        <v>131</v>
      </c>
      <c r="B431" s="52" t="s">
        <v>16</v>
      </c>
      <c r="C431" s="52" t="s">
        <v>352</v>
      </c>
      <c r="D431" s="52" t="s">
        <v>130</v>
      </c>
      <c r="E431" s="52"/>
      <c r="F431" s="53">
        <v>0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6" customFormat="1" ht="15.75" outlineLevel="5">
      <c r="A432" s="77" t="s">
        <v>46</v>
      </c>
      <c r="B432" s="32" t="s">
        <v>23</v>
      </c>
      <c r="C432" s="32" t="s">
        <v>263</v>
      </c>
      <c r="D432" s="32" t="s">
        <v>5</v>
      </c>
      <c r="E432" s="32"/>
      <c r="F432" s="70">
        <f>F433</f>
        <v>3786</v>
      </c>
      <c r="G432" s="10">
        <f aca="true" t="shared" si="44" ref="G432:V432">G434</f>
        <v>0</v>
      </c>
      <c r="H432" s="10">
        <f t="shared" si="44"/>
        <v>0</v>
      </c>
      <c r="I432" s="10">
        <f t="shared" si="44"/>
        <v>0</v>
      </c>
      <c r="J432" s="10">
        <f t="shared" si="44"/>
        <v>0</v>
      </c>
      <c r="K432" s="10">
        <f t="shared" si="44"/>
        <v>0</v>
      </c>
      <c r="L432" s="10">
        <f t="shared" si="44"/>
        <v>0</v>
      </c>
      <c r="M432" s="10">
        <f t="shared" si="44"/>
        <v>0</v>
      </c>
      <c r="N432" s="10">
        <f t="shared" si="44"/>
        <v>0</v>
      </c>
      <c r="O432" s="10">
        <f t="shared" si="44"/>
        <v>0</v>
      </c>
      <c r="P432" s="10">
        <f t="shared" si="44"/>
        <v>0</v>
      </c>
      <c r="Q432" s="10">
        <f t="shared" si="44"/>
        <v>0</v>
      </c>
      <c r="R432" s="10">
        <f t="shared" si="44"/>
        <v>0</v>
      </c>
      <c r="S432" s="10">
        <f t="shared" si="44"/>
        <v>0</v>
      </c>
      <c r="T432" s="10">
        <f t="shared" si="44"/>
        <v>0</v>
      </c>
      <c r="U432" s="10">
        <f t="shared" si="44"/>
        <v>0</v>
      </c>
      <c r="V432" s="10">
        <f t="shared" si="44"/>
        <v>0</v>
      </c>
    </row>
    <row r="433" spans="1:22" s="26" customFormat="1" ht="31.5" outlineLevel="5">
      <c r="A433" s="22" t="s">
        <v>137</v>
      </c>
      <c r="B433" s="9" t="s">
        <v>23</v>
      </c>
      <c r="C433" s="9" t="s">
        <v>264</v>
      </c>
      <c r="D433" s="9" t="s">
        <v>5</v>
      </c>
      <c r="E433" s="9"/>
      <c r="F433" s="10">
        <f>F434</f>
        <v>3786</v>
      </c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s="26" customFormat="1" ht="31.5" outlineLevel="5">
      <c r="A434" s="22" t="s">
        <v>139</v>
      </c>
      <c r="B434" s="12" t="s">
        <v>23</v>
      </c>
      <c r="C434" s="12" t="s">
        <v>265</v>
      </c>
      <c r="D434" s="12" t="s">
        <v>5</v>
      </c>
      <c r="E434" s="12"/>
      <c r="F434" s="13">
        <f>F435</f>
        <v>3786</v>
      </c>
      <c r="G434" s="13">
        <f aca="true" t="shared" si="45" ref="G434:V435">G435</f>
        <v>0</v>
      </c>
      <c r="H434" s="13">
        <f t="shared" si="45"/>
        <v>0</v>
      </c>
      <c r="I434" s="13">
        <f t="shared" si="45"/>
        <v>0</v>
      </c>
      <c r="J434" s="13">
        <f t="shared" si="45"/>
        <v>0</v>
      </c>
      <c r="K434" s="13">
        <f t="shared" si="45"/>
        <v>0</v>
      </c>
      <c r="L434" s="13">
        <f t="shared" si="45"/>
        <v>0</v>
      </c>
      <c r="M434" s="13">
        <f t="shared" si="45"/>
        <v>0</v>
      </c>
      <c r="N434" s="13">
        <f t="shared" si="45"/>
        <v>0</v>
      </c>
      <c r="O434" s="13">
        <f t="shared" si="45"/>
        <v>0</v>
      </c>
      <c r="P434" s="13">
        <f t="shared" si="45"/>
        <v>0</v>
      </c>
      <c r="Q434" s="13">
        <f t="shared" si="45"/>
        <v>0</v>
      </c>
      <c r="R434" s="13">
        <f t="shared" si="45"/>
        <v>0</v>
      </c>
      <c r="S434" s="13">
        <f t="shared" si="45"/>
        <v>0</v>
      </c>
      <c r="T434" s="13">
        <f t="shared" si="45"/>
        <v>0</v>
      </c>
      <c r="U434" s="13">
        <f t="shared" si="45"/>
        <v>0</v>
      </c>
      <c r="V434" s="13">
        <f t="shared" si="45"/>
        <v>0</v>
      </c>
    </row>
    <row r="435" spans="1:22" s="26" customFormat="1" ht="47.25" outlineLevel="5">
      <c r="A435" s="68" t="s">
        <v>184</v>
      </c>
      <c r="B435" s="19" t="s">
        <v>23</v>
      </c>
      <c r="C435" s="19" t="s">
        <v>353</v>
      </c>
      <c r="D435" s="19" t="s">
        <v>5</v>
      </c>
      <c r="E435" s="19"/>
      <c r="F435" s="20">
        <f>F436</f>
        <v>3786</v>
      </c>
      <c r="G435" s="7">
        <f t="shared" si="45"/>
        <v>0</v>
      </c>
      <c r="H435" s="7">
        <f t="shared" si="45"/>
        <v>0</v>
      </c>
      <c r="I435" s="7">
        <f t="shared" si="45"/>
        <v>0</v>
      </c>
      <c r="J435" s="7">
        <f t="shared" si="45"/>
        <v>0</v>
      </c>
      <c r="K435" s="7">
        <f t="shared" si="45"/>
        <v>0</v>
      </c>
      <c r="L435" s="7">
        <f t="shared" si="45"/>
        <v>0</v>
      </c>
      <c r="M435" s="7">
        <f t="shared" si="45"/>
        <v>0</v>
      </c>
      <c r="N435" s="7">
        <f t="shared" si="45"/>
        <v>0</v>
      </c>
      <c r="O435" s="7">
        <f t="shared" si="45"/>
        <v>0</v>
      </c>
      <c r="P435" s="7">
        <f t="shared" si="45"/>
        <v>0</v>
      </c>
      <c r="Q435" s="7">
        <f t="shared" si="45"/>
        <v>0</v>
      </c>
      <c r="R435" s="7">
        <f t="shared" si="45"/>
        <v>0</v>
      </c>
      <c r="S435" s="7">
        <f t="shared" si="45"/>
        <v>0</v>
      </c>
      <c r="T435" s="7">
        <f t="shared" si="45"/>
        <v>0</v>
      </c>
      <c r="U435" s="7">
        <f t="shared" si="45"/>
        <v>0</v>
      </c>
      <c r="V435" s="7">
        <f t="shared" si="45"/>
        <v>0</v>
      </c>
    </row>
    <row r="436" spans="1:22" s="26" customFormat="1" ht="15.75" outlineLevel="5">
      <c r="A436" s="5" t="s">
        <v>128</v>
      </c>
      <c r="B436" s="6" t="s">
        <v>23</v>
      </c>
      <c r="C436" s="6" t="s">
        <v>353</v>
      </c>
      <c r="D436" s="6" t="s">
        <v>126</v>
      </c>
      <c r="E436" s="6"/>
      <c r="F436" s="7">
        <f>F437</f>
        <v>3786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6" customFormat="1" ht="31.5" outlineLevel="5">
      <c r="A437" s="51" t="s">
        <v>129</v>
      </c>
      <c r="B437" s="52" t="s">
        <v>23</v>
      </c>
      <c r="C437" s="52" t="s">
        <v>353</v>
      </c>
      <c r="D437" s="52" t="s">
        <v>127</v>
      </c>
      <c r="E437" s="52"/>
      <c r="F437" s="53">
        <v>3786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6" customFormat="1" ht="15.75" outlineLevel="5">
      <c r="A438" s="77" t="s">
        <v>185</v>
      </c>
      <c r="B438" s="32" t="s">
        <v>186</v>
      </c>
      <c r="C438" s="32" t="s">
        <v>263</v>
      </c>
      <c r="D438" s="32" t="s">
        <v>5</v>
      </c>
      <c r="E438" s="32"/>
      <c r="F438" s="70">
        <f>F439</f>
        <v>50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6" customFormat="1" ht="15.75" outlineLevel="5">
      <c r="A439" s="14" t="s">
        <v>242</v>
      </c>
      <c r="B439" s="9" t="s">
        <v>186</v>
      </c>
      <c r="C439" s="9" t="s">
        <v>354</v>
      </c>
      <c r="D439" s="9" t="s">
        <v>5</v>
      </c>
      <c r="E439" s="9"/>
      <c r="F439" s="10">
        <f>F440</f>
        <v>50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6" customFormat="1" ht="33" customHeight="1" outlineLevel="5">
      <c r="A440" s="68" t="s">
        <v>188</v>
      </c>
      <c r="B440" s="19" t="s">
        <v>186</v>
      </c>
      <c r="C440" s="19" t="s">
        <v>355</v>
      </c>
      <c r="D440" s="19" t="s">
        <v>5</v>
      </c>
      <c r="E440" s="19"/>
      <c r="F440" s="20">
        <f>F441</f>
        <v>50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6" customFormat="1" ht="15.75" outlineLevel="5">
      <c r="A441" s="5" t="s">
        <v>96</v>
      </c>
      <c r="B441" s="6" t="s">
        <v>187</v>
      </c>
      <c r="C441" s="6" t="s">
        <v>355</v>
      </c>
      <c r="D441" s="6" t="s">
        <v>97</v>
      </c>
      <c r="E441" s="6"/>
      <c r="F441" s="7">
        <f>F442</f>
        <v>50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6" customFormat="1" ht="31.5" outlineLevel="5">
      <c r="A442" s="51" t="s">
        <v>100</v>
      </c>
      <c r="B442" s="52" t="s">
        <v>186</v>
      </c>
      <c r="C442" s="52" t="s">
        <v>355</v>
      </c>
      <c r="D442" s="52" t="s">
        <v>101</v>
      </c>
      <c r="E442" s="52"/>
      <c r="F442" s="53">
        <v>50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6" customFormat="1" ht="18.75" outlineLevel="5">
      <c r="A443" s="16" t="s">
        <v>78</v>
      </c>
      <c r="B443" s="17" t="s">
        <v>49</v>
      </c>
      <c r="C443" s="17" t="s">
        <v>263</v>
      </c>
      <c r="D443" s="17" t="s">
        <v>5</v>
      </c>
      <c r="E443" s="17"/>
      <c r="F443" s="18">
        <f>F444+F450</f>
        <v>150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6" customFormat="1" ht="15.75" outlineLevel="5">
      <c r="A444" s="8" t="s">
        <v>39</v>
      </c>
      <c r="B444" s="9" t="s">
        <v>17</v>
      </c>
      <c r="C444" s="9" t="s">
        <v>263</v>
      </c>
      <c r="D444" s="9" t="s">
        <v>5</v>
      </c>
      <c r="E444" s="9"/>
      <c r="F444" s="10">
        <f>F445</f>
        <v>150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6" customFormat="1" ht="15.75" outlineLevel="5">
      <c r="A445" s="65" t="s">
        <v>243</v>
      </c>
      <c r="B445" s="19" t="s">
        <v>17</v>
      </c>
      <c r="C445" s="19" t="s">
        <v>356</v>
      </c>
      <c r="D445" s="19" t="s">
        <v>5</v>
      </c>
      <c r="E445" s="19"/>
      <c r="F445" s="20">
        <f>F446</f>
        <v>150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6" customFormat="1" ht="36" customHeight="1" outlineLevel="5">
      <c r="A446" s="68" t="s">
        <v>189</v>
      </c>
      <c r="B446" s="19" t="s">
        <v>17</v>
      </c>
      <c r="C446" s="19" t="s">
        <v>357</v>
      </c>
      <c r="D446" s="19" t="s">
        <v>5</v>
      </c>
      <c r="E446" s="19"/>
      <c r="F446" s="20">
        <f>F447+F448</f>
        <v>150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6" customFormat="1" ht="22.5" customHeight="1" outlineLevel="5">
      <c r="A447" s="5" t="s">
        <v>244</v>
      </c>
      <c r="B447" s="6" t="s">
        <v>17</v>
      </c>
      <c r="C447" s="6" t="s">
        <v>357</v>
      </c>
      <c r="D447" s="6" t="s">
        <v>225</v>
      </c>
      <c r="E447" s="6"/>
      <c r="F447" s="7">
        <v>50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6" customFormat="1" ht="15.75" outlineLevel="5">
      <c r="A448" s="5" t="s">
        <v>96</v>
      </c>
      <c r="B448" s="6" t="s">
        <v>17</v>
      </c>
      <c r="C448" s="6" t="s">
        <v>357</v>
      </c>
      <c r="D448" s="6" t="s">
        <v>97</v>
      </c>
      <c r="E448" s="6"/>
      <c r="F448" s="7">
        <f>F449</f>
        <v>100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6" customFormat="1" ht="31.5" outlineLevel="5">
      <c r="A449" s="51" t="s">
        <v>100</v>
      </c>
      <c r="B449" s="52" t="s">
        <v>17</v>
      </c>
      <c r="C449" s="52" t="s">
        <v>357</v>
      </c>
      <c r="D449" s="52" t="s">
        <v>101</v>
      </c>
      <c r="E449" s="52"/>
      <c r="F449" s="53">
        <v>100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6" customFormat="1" ht="15.75" outlineLevel="5">
      <c r="A450" s="21" t="s">
        <v>88</v>
      </c>
      <c r="B450" s="9" t="s">
        <v>89</v>
      </c>
      <c r="C450" s="9" t="s">
        <v>263</v>
      </c>
      <c r="D450" s="9" t="s">
        <v>5</v>
      </c>
      <c r="E450" s="6"/>
      <c r="F450" s="10">
        <f>F451</f>
        <v>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6" customFormat="1" ht="15.75" outlineLevel="5">
      <c r="A451" s="65" t="s">
        <v>243</v>
      </c>
      <c r="B451" s="19" t="s">
        <v>89</v>
      </c>
      <c r="C451" s="19" t="s">
        <v>356</v>
      </c>
      <c r="D451" s="19" t="s">
        <v>5</v>
      </c>
      <c r="E451" s="19"/>
      <c r="F451" s="20">
        <f>F452</f>
        <v>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6" customFormat="1" ht="47.25" outlineLevel="5">
      <c r="A452" s="5" t="s">
        <v>190</v>
      </c>
      <c r="B452" s="6" t="s">
        <v>89</v>
      </c>
      <c r="C452" s="6" t="s">
        <v>358</v>
      </c>
      <c r="D452" s="6" t="s">
        <v>5</v>
      </c>
      <c r="E452" s="6"/>
      <c r="F452" s="7">
        <f>F453</f>
        <v>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6" customFormat="1" ht="15.75" outlineLevel="5">
      <c r="A453" s="51" t="s">
        <v>121</v>
      </c>
      <c r="B453" s="52" t="s">
        <v>89</v>
      </c>
      <c r="C453" s="52" t="s">
        <v>358</v>
      </c>
      <c r="D453" s="52" t="s">
        <v>120</v>
      </c>
      <c r="E453" s="52"/>
      <c r="F453" s="53"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6" customFormat="1" ht="18.75" outlineLevel="5">
      <c r="A454" s="16" t="s">
        <v>73</v>
      </c>
      <c r="B454" s="17" t="s">
        <v>74</v>
      </c>
      <c r="C454" s="17" t="s">
        <v>263</v>
      </c>
      <c r="D454" s="17" t="s">
        <v>5</v>
      </c>
      <c r="E454" s="17"/>
      <c r="F454" s="18">
        <f>F455+F461</f>
        <v>2550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6" customFormat="1" ht="31.5" customHeight="1" outlineLevel="5">
      <c r="A455" s="84" t="s">
        <v>48</v>
      </c>
      <c r="B455" s="82" t="s">
        <v>75</v>
      </c>
      <c r="C455" s="82" t="s">
        <v>359</v>
      </c>
      <c r="D455" s="82" t="s">
        <v>5</v>
      </c>
      <c r="E455" s="82"/>
      <c r="F455" s="83">
        <f>F456</f>
        <v>2500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6" customFormat="1" ht="31.5" customHeight="1" outlineLevel="5">
      <c r="A456" s="22" t="s">
        <v>137</v>
      </c>
      <c r="B456" s="12" t="s">
        <v>75</v>
      </c>
      <c r="C456" s="12" t="s">
        <v>264</v>
      </c>
      <c r="D456" s="12" t="s">
        <v>5</v>
      </c>
      <c r="E456" s="12"/>
      <c r="F456" s="13">
        <f>F457</f>
        <v>2500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6" customFormat="1" ht="31.5" outlineLevel="5">
      <c r="A457" s="22" t="s">
        <v>139</v>
      </c>
      <c r="B457" s="9" t="s">
        <v>75</v>
      </c>
      <c r="C457" s="9" t="s">
        <v>265</v>
      </c>
      <c r="D457" s="9" t="s">
        <v>5</v>
      </c>
      <c r="E457" s="9"/>
      <c r="F457" s="10">
        <f>F458</f>
        <v>2500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6" customFormat="1" ht="31.5" outlineLevel="5">
      <c r="A458" s="68" t="s">
        <v>191</v>
      </c>
      <c r="B458" s="19" t="s">
        <v>75</v>
      </c>
      <c r="C458" s="19" t="s">
        <v>360</v>
      </c>
      <c r="D458" s="19" t="s">
        <v>5</v>
      </c>
      <c r="E458" s="19"/>
      <c r="F458" s="20">
        <f>F459</f>
        <v>2500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6" customFormat="1" ht="15.75" outlineLevel="5">
      <c r="A459" s="5" t="s">
        <v>122</v>
      </c>
      <c r="B459" s="6" t="s">
        <v>75</v>
      </c>
      <c r="C459" s="6" t="s">
        <v>360</v>
      </c>
      <c r="D459" s="6" t="s">
        <v>123</v>
      </c>
      <c r="E459" s="6"/>
      <c r="F459" s="7">
        <f>F460</f>
        <v>2500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6" customFormat="1" ht="47.25" outlineLevel="5">
      <c r="A460" s="60" t="s">
        <v>206</v>
      </c>
      <c r="B460" s="52" t="s">
        <v>75</v>
      </c>
      <c r="C460" s="52" t="s">
        <v>360</v>
      </c>
      <c r="D460" s="52" t="s">
        <v>85</v>
      </c>
      <c r="E460" s="52"/>
      <c r="F460" s="53">
        <v>2500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6" customFormat="1" ht="15.75" outlineLevel="5">
      <c r="A461" s="77" t="s">
        <v>77</v>
      </c>
      <c r="B461" s="32" t="s">
        <v>76</v>
      </c>
      <c r="C461" s="32" t="s">
        <v>359</v>
      </c>
      <c r="D461" s="32" t="s">
        <v>5</v>
      </c>
      <c r="E461" s="32"/>
      <c r="F461" s="70">
        <f>F462</f>
        <v>50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6" customFormat="1" ht="31.5" outlineLevel="5">
      <c r="A462" s="22" t="s">
        <v>137</v>
      </c>
      <c r="B462" s="12" t="s">
        <v>76</v>
      </c>
      <c r="C462" s="12" t="s">
        <v>264</v>
      </c>
      <c r="D462" s="12" t="s">
        <v>5</v>
      </c>
      <c r="E462" s="12"/>
      <c r="F462" s="13">
        <f>F463</f>
        <v>50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6" customFormat="1" ht="31.5" outlineLevel="5">
      <c r="A463" s="22" t="s">
        <v>139</v>
      </c>
      <c r="B463" s="12" t="s">
        <v>76</v>
      </c>
      <c r="C463" s="12" t="s">
        <v>265</v>
      </c>
      <c r="D463" s="12" t="s">
        <v>5</v>
      </c>
      <c r="E463" s="12"/>
      <c r="F463" s="13">
        <f>F464</f>
        <v>50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6" customFormat="1" ht="47.25" outlineLevel="5">
      <c r="A464" s="54" t="s">
        <v>192</v>
      </c>
      <c r="B464" s="19" t="s">
        <v>76</v>
      </c>
      <c r="C464" s="19" t="s">
        <v>361</v>
      </c>
      <c r="D464" s="19" t="s">
        <v>5</v>
      </c>
      <c r="E464" s="19"/>
      <c r="F464" s="20">
        <f>F465</f>
        <v>50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6" customFormat="1" ht="15.75" outlineLevel="5">
      <c r="A465" s="5" t="s">
        <v>96</v>
      </c>
      <c r="B465" s="6" t="s">
        <v>76</v>
      </c>
      <c r="C465" s="6" t="s">
        <v>361</v>
      </c>
      <c r="D465" s="6" t="s">
        <v>97</v>
      </c>
      <c r="E465" s="6"/>
      <c r="F465" s="7">
        <f>F466</f>
        <v>50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6" customFormat="1" ht="31.5" outlineLevel="5">
      <c r="A466" s="51" t="s">
        <v>100</v>
      </c>
      <c r="B466" s="52" t="s">
        <v>76</v>
      </c>
      <c r="C466" s="52" t="s">
        <v>361</v>
      </c>
      <c r="D466" s="52" t="s">
        <v>101</v>
      </c>
      <c r="E466" s="52"/>
      <c r="F466" s="53">
        <v>50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6" customFormat="1" ht="31.5" outlineLevel="5">
      <c r="A467" s="16" t="s">
        <v>68</v>
      </c>
      <c r="B467" s="17" t="s">
        <v>69</v>
      </c>
      <c r="C467" s="17" t="s">
        <v>359</v>
      </c>
      <c r="D467" s="17" t="s">
        <v>5</v>
      </c>
      <c r="E467" s="17"/>
      <c r="F467" s="18">
        <f>F468</f>
        <v>100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6" customFormat="1" ht="15.75" outlineLevel="5">
      <c r="A468" s="8" t="s">
        <v>30</v>
      </c>
      <c r="B468" s="9" t="s">
        <v>70</v>
      </c>
      <c r="C468" s="9" t="s">
        <v>359</v>
      </c>
      <c r="D468" s="9" t="s">
        <v>5</v>
      </c>
      <c r="E468" s="9"/>
      <c r="F468" s="10">
        <f>F469</f>
        <v>100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6" customFormat="1" ht="31.5" outlineLevel="5">
      <c r="A469" s="22" t="s">
        <v>137</v>
      </c>
      <c r="B469" s="9" t="s">
        <v>70</v>
      </c>
      <c r="C469" s="9" t="s">
        <v>264</v>
      </c>
      <c r="D469" s="9" t="s">
        <v>5</v>
      </c>
      <c r="E469" s="9"/>
      <c r="F469" s="10">
        <f>F470</f>
        <v>100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6" customFormat="1" ht="31.5" outlineLevel="5">
      <c r="A470" s="22" t="s">
        <v>139</v>
      </c>
      <c r="B470" s="12" t="s">
        <v>70</v>
      </c>
      <c r="C470" s="12" t="s">
        <v>265</v>
      </c>
      <c r="D470" s="12" t="s">
        <v>5</v>
      </c>
      <c r="E470" s="12"/>
      <c r="F470" s="13">
        <f>F471</f>
        <v>100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6" customFormat="1" ht="31.5" outlineLevel="5">
      <c r="A471" s="54" t="s">
        <v>193</v>
      </c>
      <c r="B471" s="19" t="s">
        <v>70</v>
      </c>
      <c r="C471" s="19" t="s">
        <v>362</v>
      </c>
      <c r="D471" s="19" t="s">
        <v>5</v>
      </c>
      <c r="E471" s="19"/>
      <c r="F471" s="20">
        <f>F472</f>
        <v>100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6" customFormat="1" ht="15.75" outlineLevel="5">
      <c r="A472" s="5" t="s">
        <v>132</v>
      </c>
      <c r="B472" s="6" t="s">
        <v>70</v>
      </c>
      <c r="C472" s="6" t="s">
        <v>362</v>
      </c>
      <c r="D472" s="6" t="s">
        <v>227</v>
      </c>
      <c r="E472" s="6"/>
      <c r="F472" s="7">
        <v>100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6" customFormat="1" ht="48" customHeight="1" outlineLevel="5">
      <c r="A473" s="16" t="s">
        <v>80</v>
      </c>
      <c r="B473" s="17" t="s">
        <v>79</v>
      </c>
      <c r="C473" s="17" t="s">
        <v>359</v>
      </c>
      <c r="D473" s="17" t="s">
        <v>5</v>
      </c>
      <c r="E473" s="17"/>
      <c r="F473" s="18">
        <f aca="true" t="shared" si="46" ref="F473:F478">F474</f>
        <v>20294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6" customFormat="1" ht="47.25" outlineLevel="5">
      <c r="A474" s="22" t="s">
        <v>82</v>
      </c>
      <c r="B474" s="9" t="s">
        <v>81</v>
      </c>
      <c r="C474" s="9" t="s">
        <v>359</v>
      </c>
      <c r="D474" s="9" t="s">
        <v>5</v>
      </c>
      <c r="E474" s="9"/>
      <c r="F474" s="10">
        <f t="shared" si="46"/>
        <v>20294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6" customFormat="1" ht="31.5" outlineLevel="5">
      <c r="A475" s="22" t="s">
        <v>137</v>
      </c>
      <c r="B475" s="9" t="s">
        <v>81</v>
      </c>
      <c r="C475" s="9" t="s">
        <v>264</v>
      </c>
      <c r="D475" s="9" t="s">
        <v>5</v>
      </c>
      <c r="E475" s="9"/>
      <c r="F475" s="10">
        <f t="shared" si="46"/>
        <v>20294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6" customFormat="1" ht="31.5" outlineLevel="5">
      <c r="A476" s="22" t="s">
        <v>139</v>
      </c>
      <c r="B476" s="12" t="s">
        <v>81</v>
      </c>
      <c r="C476" s="12" t="s">
        <v>265</v>
      </c>
      <c r="D476" s="12" t="s">
        <v>5</v>
      </c>
      <c r="E476" s="12"/>
      <c r="F476" s="13">
        <f t="shared" si="46"/>
        <v>20294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6" customFormat="1" ht="47.25" outlineLevel="5">
      <c r="A477" s="5" t="s">
        <v>194</v>
      </c>
      <c r="B477" s="6" t="s">
        <v>81</v>
      </c>
      <c r="C477" s="6" t="s">
        <v>363</v>
      </c>
      <c r="D477" s="6" t="s">
        <v>5</v>
      </c>
      <c r="E477" s="6"/>
      <c r="F477" s="7">
        <f t="shared" si="46"/>
        <v>20294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6" customFormat="1" ht="15.75" outlineLevel="5">
      <c r="A478" s="5" t="s">
        <v>135</v>
      </c>
      <c r="B478" s="6" t="s">
        <v>81</v>
      </c>
      <c r="C478" s="6" t="s">
        <v>363</v>
      </c>
      <c r="D478" s="6" t="s">
        <v>136</v>
      </c>
      <c r="E478" s="6"/>
      <c r="F478" s="7">
        <f t="shared" si="46"/>
        <v>20294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6" customFormat="1" ht="15.75" outlineLevel="5">
      <c r="A479" s="51" t="s">
        <v>133</v>
      </c>
      <c r="B479" s="52" t="s">
        <v>81</v>
      </c>
      <c r="C479" s="52" t="s">
        <v>363</v>
      </c>
      <c r="D479" s="52" t="s">
        <v>134</v>
      </c>
      <c r="E479" s="52"/>
      <c r="F479" s="53">
        <v>20294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ht="18.75">
      <c r="A480" s="105" t="s">
        <v>24</v>
      </c>
      <c r="B480" s="105"/>
      <c r="C480" s="105"/>
      <c r="D480" s="105"/>
      <c r="E480" s="105"/>
      <c r="F480" s="87">
        <f>F14+F181+F188+F229+F263+F382+F175+F416+F443+F454+F467+F473</f>
        <v>606870.701</v>
      </c>
      <c r="G480" s="11" t="e">
        <f>#REF!+G416+#REF!+G382+G263+G229+G188+G181+G14</f>
        <v>#REF!</v>
      </c>
      <c r="H480" s="11" t="e">
        <f>#REF!+H416+#REF!+H382+H263+H229+H188+H181+H14</f>
        <v>#REF!</v>
      </c>
      <c r="I480" s="11" t="e">
        <f>#REF!+I416+#REF!+I382+I263+I229+I188+I181+I14</f>
        <v>#REF!</v>
      </c>
      <c r="J480" s="11" t="e">
        <f>#REF!+J416+#REF!+J382+J263+J229+J188+J181+J14</f>
        <v>#REF!</v>
      </c>
      <c r="K480" s="11" t="e">
        <f>#REF!+K416+#REF!+K382+K263+K229+K188+K181+K14</f>
        <v>#REF!</v>
      </c>
      <c r="L480" s="11" t="e">
        <f>#REF!+L416+#REF!+L382+L263+L229+L188+L181+L14</f>
        <v>#REF!</v>
      </c>
      <c r="M480" s="11" t="e">
        <f>#REF!+M416+#REF!+M382+M263+M229+M188+M181+M14</f>
        <v>#REF!</v>
      </c>
      <c r="N480" s="11" t="e">
        <f>#REF!+N416+#REF!+N382+N263+N229+N188+N181+N14</f>
        <v>#REF!</v>
      </c>
      <c r="O480" s="11" t="e">
        <f>#REF!+O416+#REF!+O382+O263+O229+O188+O181+O14</f>
        <v>#REF!</v>
      </c>
      <c r="P480" s="11" t="e">
        <f>#REF!+P416+#REF!+P382+P263+P229+P188+P181+P14</f>
        <v>#REF!</v>
      </c>
      <c r="Q480" s="11" t="e">
        <f>#REF!+Q416+#REF!+Q382+Q263+Q229+Q188+Q181+Q14</f>
        <v>#REF!</v>
      </c>
      <c r="R480" s="11" t="e">
        <f>#REF!+R416+#REF!+R382+R263+R229+R188+R181+R14</f>
        <v>#REF!</v>
      </c>
      <c r="S480" s="11" t="e">
        <f>#REF!+S416+#REF!+S382+S263+S229+S188+S181+S14</f>
        <v>#REF!</v>
      </c>
      <c r="T480" s="11" t="e">
        <f>#REF!+T416+#REF!+T382+T263+T229+T188+T181+T14</f>
        <v>#REF!</v>
      </c>
      <c r="U480" s="11" t="e">
        <f>#REF!+U416+#REF!+U382+U263+U229+U188+U181+U14</f>
        <v>#REF!</v>
      </c>
      <c r="V480" s="11" t="e">
        <f>#REF!+V416+#REF!+V382+V263+V229+V188+V181+V14</f>
        <v>#REF!</v>
      </c>
    </row>
    <row r="481" spans="1:2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3"/>
      <c r="V482" s="3"/>
    </row>
  </sheetData>
  <sheetProtection/>
  <autoFilter ref="A13:F480"/>
  <mergeCells count="11">
    <mergeCell ref="B2:F2"/>
    <mergeCell ref="B3:F3"/>
    <mergeCell ref="B4:F4"/>
    <mergeCell ref="B6:W6"/>
    <mergeCell ref="B7:W7"/>
    <mergeCell ref="C8:V8"/>
    <mergeCell ref="A10:V10"/>
    <mergeCell ref="A482:T482"/>
    <mergeCell ref="A480:E480"/>
    <mergeCell ref="A12:V12"/>
    <mergeCell ref="A11:V11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2015-09-28T04:06:51Z</cp:lastPrinted>
  <dcterms:created xsi:type="dcterms:W3CDTF">2008-11-11T04:53:42Z</dcterms:created>
  <dcterms:modified xsi:type="dcterms:W3CDTF">2017-02-20T23:03:33Z</dcterms:modified>
  <cp:category/>
  <cp:version/>
  <cp:contentType/>
  <cp:contentStatus/>
</cp:coreProperties>
</file>